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kumentutveksling\Øko Finans og Risk\Pilar 3\BN Bank 2021_se Teams_kopi\"/>
    </mc:Choice>
  </mc:AlternateContent>
  <xr:revisionPtr revIDLastSave="0" documentId="13_ncr:1_{461A796A-2E79-4E63-AD87-01D29C75730F}" xr6:coauthVersionLast="46" xr6:coauthVersionMax="46" xr10:uidLastSave="{00000000-0000-0000-0000-000000000000}"/>
  <bookViews>
    <workbookView xWindow="-120" yWindow="-120" windowWidth="38640" windowHeight="21240" tabRatio="936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10" sheetId="19" r:id="rId9"/>
    <sheet name="11" sheetId="18" r:id="rId10"/>
    <sheet name="12" sheetId="17" r:id="rId11"/>
    <sheet name="13" sheetId="9" r:id="rId12"/>
    <sheet name="14" sheetId="16" r:id="rId13"/>
    <sheet name="15" sheetId="15" r:id="rId14"/>
    <sheet name="16" sheetId="13" r:id="rId15"/>
    <sheet name="17" sheetId="29" r:id="rId16"/>
    <sheet name="18" sheetId="42" r:id="rId17"/>
    <sheet name="19" sheetId="30" r:id="rId18"/>
    <sheet name="20" sheetId="43" r:id="rId19"/>
    <sheet name="21" sheetId="8" r:id="rId20"/>
    <sheet name="22" sheetId="10" r:id="rId21"/>
    <sheet name="26" sheetId="23" r:id="rId22"/>
    <sheet name="27" sheetId="11" r:id="rId23"/>
    <sheet name="28" sheetId="37" r:id="rId24"/>
    <sheet name="29" sheetId="38" r:id="rId25"/>
    <sheet name="30" sheetId="39" r:id="rId26"/>
    <sheet name="31" sheetId="41" r:id="rId27"/>
    <sheet name="32" sheetId="45" r:id="rId28"/>
    <sheet name="33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Innholdsfortegnelse!$A$1:$BC$31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'1'!$A$1:$I$22</definedName>
    <definedName name="_xlnm.Print_Area" localSheetId="8">'10'!$A$1:$G$29</definedName>
    <definedName name="_xlnm.Print_Area" localSheetId="9">'11'!$A$1:$F$21</definedName>
    <definedName name="_xlnm.Print_Area" localSheetId="10">'12'!$A$1:$E$27</definedName>
    <definedName name="_xlnm.Print_Area" localSheetId="11">'13'!$A$1:$D$5</definedName>
    <definedName name="_xlnm.Print_Area" localSheetId="12">'14'!$A$1:$D$2</definedName>
    <definedName name="_xlnm.Print_Area" localSheetId="13">'15'!$A$1:$E$34</definedName>
    <definedName name="_xlnm.Print_Area" localSheetId="14">'16'!$A$1:$G$158</definedName>
    <definedName name="_xlnm.Print_Area" localSheetId="15">'17'!$A$1:$D$2</definedName>
    <definedName name="_xlnm.Print_Area" localSheetId="16">'18'!$A$1:$D$3</definedName>
    <definedName name="_xlnm.Print_Area" localSheetId="17">'19'!#REF!</definedName>
    <definedName name="_xlnm.Print_Area" localSheetId="2">'2'!$A$1:$E$50</definedName>
    <definedName name="_xlnm.Print_Area" localSheetId="19">'21'!$A$1:$I$3</definedName>
    <definedName name="_xlnm.Print_Area" localSheetId="20">'22'!$A$1:$G$15</definedName>
    <definedName name="_xlnm.Print_Area" localSheetId="21">'26'!$A$1:$E$10</definedName>
    <definedName name="_xlnm.Print_Area" localSheetId="22">'27'!$A$1:$E$33</definedName>
    <definedName name="_xlnm.Print_Area" localSheetId="23">'28'!$A$1:$D$46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D9" i="10"/>
  <c r="D8" i="10"/>
  <c r="D7" i="10"/>
  <c r="D6" i="10"/>
  <c r="D5" i="10"/>
  <c r="C10" i="10"/>
  <c r="C9" i="10"/>
  <c r="C8" i="10"/>
  <c r="C7" i="10"/>
  <c r="C6" i="10"/>
  <c r="C5" i="10"/>
  <c r="C4" i="10" l="1"/>
  <c r="C11" i="10" l="1"/>
  <c r="A31" i="9" l="1"/>
  <c r="A24" i="9"/>
  <c r="A23" i="9"/>
  <c r="E5" i="10" l="1"/>
  <c r="D4" i="10" l="1"/>
  <c r="E4" i="10" l="1"/>
  <c r="D11" i="10"/>
  <c r="E10" i="10" l="1"/>
  <c r="E9" i="10"/>
  <c r="E6" i="10" l="1"/>
  <c r="E11" i="10" l="1"/>
  <c r="E8" i="10" l="1"/>
  <c r="E7" i="10"/>
</calcChain>
</file>

<file path=xl/sharedStrings.xml><?xml version="1.0" encoding="utf-8"?>
<sst xmlns="http://schemas.openxmlformats.org/spreadsheetml/2006/main" count="1766" uniqueCount="777">
  <si>
    <t>Pilar 3 - Vedlegg</t>
  </si>
  <si>
    <t>Arkfane</t>
  </si>
  <si>
    <t>Innhold</t>
  </si>
  <si>
    <t>Oppdateres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</si>
  <si>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</si>
  <si>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</si>
  <si>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</si>
  <si>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</si>
  <si>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</si>
  <si>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</si>
  <si>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</si>
  <si>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</si>
  <si>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</si>
  <si>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</si>
  <si>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</si>
  <si>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</si>
  <si>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</si>
  <si>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</si>
  <si>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</si>
  <si>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</si>
  <si>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</si>
  <si>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</si>
  <si>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</si>
  <si>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</si>
  <si>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</si>
  <si>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</si>
  <si>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</si>
  <si>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</si>
  <si>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</si>
  <si>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</si>
  <si>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</si>
  <si>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</si>
  <si>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</si>
  <si>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</si>
  <si>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</si>
  <si>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</si>
  <si>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</si>
  <si>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Pr 31.12.2020</t>
  </si>
  <si>
    <t>Antall aksjer</t>
  </si>
  <si>
    <t>Eierandel</t>
  </si>
  <si>
    <t>Kapitaldekning</t>
  </si>
  <si>
    <t>Konsolidering regnskapsformål</t>
  </si>
  <si>
    <t>Konsolidering kapitaldekning</t>
  </si>
  <si>
    <t>Collection eiendom AS</t>
  </si>
  <si>
    <t>IA</t>
  </si>
  <si>
    <t>Konsolidert</t>
  </si>
  <si>
    <t>SpareBank 1 Boligkreditt AS</t>
  </si>
  <si>
    <t xml:space="preserve">Forholdsmessig </t>
  </si>
  <si>
    <t>SpareBank 1 Kreditt AS</t>
  </si>
  <si>
    <t>Sum</t>
  </si>
  <si>
    <t xml:space="preserve">Antall aksjer </t>
  </si>
  <si>
    <r>
      <t xml:space="preserve">1)  </t>
    </r>
    <r>
      <rPr>
        <sz val="9"/>
        <rFont val="Calibri"/>
        <family val="2"/>
        <scheme val="minor"/>
      </rPr>
      <t>BN Bank sin andel</t>
    </r>
  </si>
  <si>
    <r>
      <t xml:space="preserve">2)  </t>
    </r>
    <r>
      <rPr>
        <sz val="9"/>
        <rFont val="Calibri"/>
        <family val="2"/>
        <scheme val="minor"/>
      </rPr>
      <t>Bolig og Næringskreditt AS er fusjonert med BN Bank ASA med virkning 1.1.2020.</t>
    </r>
  </si>
  <si>
    <t>SpareBank 1 Boligkreditt AS bruker IRB metoden i sin kapitaldekningsrapportering</t>
  </si>
  <si>
    <t>SpareBank 1 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</si>
  <si>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</si>
  <si>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</si>
  <si>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</si>
  <si>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pr 31.12.2020 15,1 prosent. Kravet består av 4,5 prosent i minstekrav, i tillegg til øvrige bufferkrav hvorav kravet til bevaringsbuffer 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</si>
  <si>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</si>
  <si>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</si>
  <si>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</si>
  <si>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</si>
  <si>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</si>
  <si>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</si>
  <si>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</si>
  <si>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</si>
  <si>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</si>
  <si>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</si>
  <si>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</si>
  <si>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</si>
  <si>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</si>
  <si>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</si>
  <si>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</si>
  <si>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</si>
  <si>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</si>
  <si>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</si>
  <si>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</si>
  <si>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</si>
  <si>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</si>
  <si>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</si>
  <si>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</si>
  <si>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</si>
  <si>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</si>
  <si>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</si>
  <si>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</si>
  <si>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</si>
  <si>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</si>
  <si>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</si>
  <si>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</si>
  <si>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Operasjonell risiko</t>
  </si>
  <si>
    <t>Engasjementer beregnet etter standardmetoden</t>
  </si>
  <si>
    <t>Kredittverdighet hos motpart (CVA-risiko)</t>
  </si>
  <si>
    <t>Minimumskrav ansvarlig kapital</t>
  </si>
  <si>
    <t>Beregningsgrunnlag</t>
  </si>
  <si>
    <t xml:space="preserve">Bufferkrav </t>
  </si>
  <si>
    <t>Bevaringsbuffer (2,5 %)</t>
  </si>
  <si>
    <t>Motsyklisk buffer (1% og 2,5 %)</t>
  </si>
  <si>
    <t>Systemrisikobuffer (3,0 %)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</si>
  <si>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</si>
  <si>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</si>
  <si>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</si>
  <si>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</si>
  <si>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</si>
  <si>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</si>
  <si>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</si>
  <si>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</si>
  <si>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Foretak</t>
  </si>
  <si>
    <t xml:space="preserve">Spesialiserte foretak* </t>
  </si>
  <si>
    <t>Foretak SMB</t>
  </si>
  <si>
    <t>Øvrige foretak</t>
  </si>
  <si>
    <t>Massemarked</t>
  </si>
  <si>
    <t>Massemarked SMB</t>
  </si>
  <si>
    <t>Engasjementer med pant i fast eiendom</t>
  </si>
  <si>
    <t>Øvrige massemarkedsengasjementer</t>
  </si>
  <si>
    <t>Risikovektet balanse kredittrisiko IRB</t>
  </si>
  <si>
    <t>Stater og sentralbanker</t>
  </si>
  <si>
    <t>Lokale og regionale myndigheter, offentlige foretak</t>
  </si>
  <si>
    <t>Offentlig sektor</t>
  </si>
  <si>
    <t>Multilaterale utviklingsbanker</t>
  </si>
  <si>
    <t>Institusjoner</t>
  </si>
  <si>
    <t>Engasjement med pant i fast eiendom</t>
  </si>
  <si>
    <t>Misligholdte engasjement</t>
  </si>
  <si>
    <t>Obligasjoner med fortrinnsrett</t>
  </si>
  <si>
    <t>Øvrige eiendeler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</si>
  <si>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</si>
  <si>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</si>
  <si>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</si>
  <si>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</si>
  <si>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</si>
  <si>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</si>
  <si>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</si>
  <si>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</si>
  <si>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</si>
  <si>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2020</t>
  </si>
  <si>
    <t>Indikator 2019</t>
  </si>
  <si>
    <t>Indikator 2018</t>
  </si>
  <si>
    <t>Gjennomsnitt</t>
  </si>
  <si>
    <t>Grunnlag (15 %)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</si>
  <si>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</si>
  <si>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</si>
  <si>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</si>
  <si>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</si>
  <si>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</si>
  <si>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</si>
  <si>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</si>
  <si>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</si>
  <si>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</si>
  <si>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</si>
  <si>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(6,97%), se detaljer note 28 og SB 1 Kreditt AS (1,5%)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</si>
  <si>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</si>
  <si>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</si>
  <si>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</si>
  <si>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</si>
  <si>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</si>
  <si>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</si>
  <si>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>Sum ansvarlig lånekapital inkl SB 1 Boligkreditt AS og SB 1 Kreditt AS</t>
  </si>
  <si>
    <t>Av totalt 688 mill kroner i ansvarlig lånekapital teller 400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</si>
  <si>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</si>
  <si>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</si>
  <si>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</si>
  <si>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</si>
  <si>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</si>
  <si>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</si>
  <si>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</si>
  <si>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</si>
  <si>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</si>
  <si>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</si>
  <si>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</si>
  <si>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</si>
  <si>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</si>
  <si>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</si>
  <si>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</si>
  <si>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</si>
  <si>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</si>
  <si>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</si>
  <si>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</si>
  <si>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</si>
  <si>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</si>
  <si>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</si>
  <si>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</si>
  <si>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</si>
  <si>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</si>
  <si>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</si>
  <si>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</si>
  <si>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</si>
  <si>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</si>
  <si>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</si>
  <si>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</si>
  <si>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 xml:space="preserve">  -  </t>
  </si>
  <si>
    <t>31.12.2020 (Etter IFRS 9)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</si>
  <si>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</si>
  <si>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</si>
  <si>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</si>
  <si>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</si>
  <si>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</si>
  <si>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</si>
  <si>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</si>
  <si>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</si>
  <si>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</si>
  <si>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 xml:space="preserve"> 
Total balanseført nedskrivning utlån</t>
  </si>
  <si>
    <t>01.01.2020 - 31.12.2020</t>
  </si>
  <si>
    <t>01.01.2019 - 31.12.2019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</si>
  <si>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</si>
  <si>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</si>
  <si>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</si>
  <si>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</si>
  <si>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</si>
  <si>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</si>
  <si>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</si>
  <si>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</si>
  <si>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</si>
  <si>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</si>
  <si>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</si>
  <si>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</si>
  <si>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</si>
  <si>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>2020
Avsetninger* på utlån og finansielle forpliktelser</t>
  </si>
  <si>
    <t>Endring avsetninger på utlån</t>
  </si>
  <si>
    <t xml:space="preserve"> Endring avsetninger på finansielle forpliktelser</t>
  </si>
  <si>
    <t>Total 
31.12.2020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</si>
  <si>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</si>
  <si>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</si>
  <si>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</si>
  <si>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</si>
  <si>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</si>
  <si>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</si>
  <si>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</si>
  <si>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</si>
  <si>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</si>
  <si>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2019
Avsetninger* på utlån og finansielle forpliktelser</t>
  </si>
  <si>
    <t>Total 
31.12.2019</t>
  </si>
  <si>
    <t>Avsetning til tap på utlån til virkelig verdi over OCI - Bedriftsmarked*)</t>
  </si>
  <si>
    <t>Avsetning til tap på utlån til virkelig verdi over OCI - Personmarked*)</t>
  </si>
  <si>
    <t>*) Balanseført avsetning til tap på "Utlån til virkelig verdi over OCI" inkluderer tapsavsetning for trinn 1, trinn 2 og trinn 3. Netto avsetning etter reversering av Trinn 1  for lån vurdert til virkelig verdi over utvidet resultat utgjør 105 millioner kroner.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</si>
  <si>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</si>
  <si>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</si>
  <si>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</si>
  <si>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</si>
  <si>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</si>
  <si>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</si>
  <si>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</si>
  <si>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</si>
  <si>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</si>
  <si>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</si>
  <si>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</si>
  <si>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</si>
  <si>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</si>
  <si>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</si>
  <si>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</si>
  <si>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</si>
  <si>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</si>
  <si>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</si>
  <si>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</si>
  <si>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</si>
  <si>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</si>
  <si>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</si>
  <si>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</si>
  <si>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</si>
  <si>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</si>
  <si>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</si>
  <si>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Massemarked pant i fast eiendom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</si>
  <si>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</si>
  <si>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</si>
  <si>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</si>
  <si>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</si>
  <si>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</si>
  <si>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</si>
  <si>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</si>
  <si>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</si>
  <si>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</si>
  <si>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</si>
  <si>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</si>
  <si>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2014-2020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</si>
  <si>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</si>
  <si>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</si>
  <si>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</si>
  <si>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</si>
  <si>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</si>
  <si>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</si>
  <si>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</si>
  <si>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</si>
  <si>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</si>
  <si>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</si>
  <si>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</si>
  <si>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</si>
  <si>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</si>
  <si>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</si>
  <si>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</si>
  <si>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</si>
  <si>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Faktisk tapsgrad er basert på nominelle tapskonstateringer.</t>
  </si>
  <si>
    <t>IRB Forventet tap (EL) og faktisk tap (konstatert tap)</t>
  </si>
  <si>
    <t>Massemarked , med pantesikkerhet i boligeiendom</t>
  </si>
  <si>
    <t>Faktisk tap</t>
  </si>
  <si>
    <t xml:space="preserve"> Samlet engasjementsbeløp og andelen som er sikret med pant i fast eiendom fordelt på engasjementskategorier (IRB)</t>
  </si>
  <si>
    <t>Beløp i mill kroner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</si>
  <si>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</si>
  <si>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</si>
  <si>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</si>
  <si>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</si>
  <si>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</si>
  <si>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</si>
  <si>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</si>
  <si>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</si>
  <si>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2020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</si>
  <si>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2019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</si>
  <si>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</si>
  <si>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</si>
  <si>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</si>
  <si>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</si>
  <si>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</si>
  <si>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</si>
  <si>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</si>
  <si>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</si>
  <si>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</si>
  <si>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</si>
  <si>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</si>
  <si>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</si>
  <si>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</si>
  <si>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</si>
  <si>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</si>
  <si>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</si>
  <si>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</si>
  <si>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</si>
  <si>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</si>
  <si>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</si>
  <si>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</si>
  <si>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</si>
  <si>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</si>
  <si>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</si>
  <si>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</t>
  </si>
  <si>
    <t xml:space="preserve"> De viktigste avtalevilkårene for kapitalinstrumenter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</si>
  <si>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6,97 %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</si>
  <si>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</si>
  <si>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</si>
  <si>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</si>
  <si>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</si>
  <si>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</si>
  <si>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</si>
  <si>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NO0010745920</t>
  </si>
  <si>
    <t>NO0010746191</t>
  </si>
  <si>
    <t>NO0010767643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</si>
  <si>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</si>
  <si>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</si>
  <si>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</si>
  <si>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</si>
  <si>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</si>
  <si>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</si>
  <si>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</si>
  <si>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</si>
  <si>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</si>
  <si>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</si>
  <si>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</si>
  <si>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</si>
  <si>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</si>
  <si>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</si>
  <si>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</si>
  <si>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</si>
  <si>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</si>
  <si>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</si>
  <si>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</si>
  <si>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</si>
  <si>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</si>
  <si>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</si>
  <si>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</si>
  <si>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</si>
  <si>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</si>
  <si>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</si>
  <si>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</si>
  <si>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</si>
  <si>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</si>
  <si>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</si>
  <si>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</si>
  <si>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</si>
  <si>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</si>
  <si>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</si>
  <si>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</si>
  <si>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</si>
  <si>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</si>
  <si>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</si>
  <si>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25.10.2023
Regulatorisk eller skatterelatert call
Callkurs 100</t>
  </si>
  <si>
    <t>18.12.2024
Regulatorisk eller skatterelatert call
Callkurs 100</t>
  </si>
  <si>
    <t>Datoer for eventuell etterfølgende innløsningsrett</t>
  </si>
  <si>
    <t>Kvartalsvis påfølgende</t>
  </si>
  <si>
    <t>Renter/utbytte</t>
  </si>
  <si>
    <t>Fast eller flytende rente/utbytte</t>
  </si>
  <si>
    <t>Flyt</t>
  </si>
  <si>
    <t>Flytende</t>
  </si>
  <si>
    <t>Rentesats og eventuell tilknyttet referanserente</t>
  </si>
  <si>
    <t>3mN +360</t>
  </si>
  <si>
    <t>3mN +450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</si>
  <si>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</si>
  <si>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</si>
  <si>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</si>
  <si>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</si>
  <si>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</si>
  <si>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</si>
  <si>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</si>
  <si>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</si>
  <si>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</si>
  <si>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</si>
  <si>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</si>
  <si>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</si>
  <si>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</si>
  <si>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</si>
  <si>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</si>
  <si>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</si>
  <si>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</si>
  <si>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</si>
  <si>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</si>
  <si>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</si>
  <si>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</si>
  <si>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</si>
  <si>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</si>
  <si>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</si>
  <si>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</si>
  <si>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</si>
  <si>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</si>
  <si>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</si>
  <si>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</si>
  <si>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</si>
  <si>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</si>
  <si>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</si>
  <si>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</si>
  <si>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</si>
  <si>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</si>
  <si>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</si>
  <si>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</si>
  <si>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</si>
  <si>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</si>
  <si>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</si>
  <si>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</si>
  <si>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</si>
  <si>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</si>
  <si>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</si>
  <si>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</si>
  <si>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</si>
  <si>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</si>
  <si>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</si>
  <si>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</si>
  <si>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</si>
  <si>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</si>
  <si>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</si>
  <si>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</si>
  <si>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</si>
  <si>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</si>
  <si>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</si>
  <si>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</si>
  <si>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</si>
  <si>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</si>
  <si>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</si>
  <si>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</si>
  <si>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</si>
  <si>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</si>
  <si>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</si>
  <si>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</si>
  <si>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</si>
  <si>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</si>
  <si>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</si>
  <si>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</si>
  <si>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</si>
  <si>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</si>
  <si>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</si>
  <si>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</si>
  <si>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</si>
  <si>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</si>
  <si>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</si>
  <si>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</si>
  <si>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</si>
  <si>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</si>
  <si>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</si>
  <si>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</si>
  <si>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</si>
  <si>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</si>
  <si>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</si>
  <si>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</si>
  <si>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</si>
  <si>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</si>
  <si>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</si>
  <si>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</si>
  <si>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</si>
  <si>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</si>
  <si>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</si>
  <si>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</si>
  <si>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</si>
  <si>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</si>
  <si>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</si>
  <si>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</si>
  <si>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</si>
  <si>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</si>
  <si>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</si>
  <si>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</si>
  <si>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</si>
  <si>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</si>
  <si>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</si>
  <si>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</si>
  <si>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</si>
  <si>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</si>
  <si>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</si>
  <si>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</si>
  <si>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</si>
  <si>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</si>
  <si>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</si>
  <si>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</si>
  <si>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</si>
  <si>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</si>
  <si>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</si>
  <si>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</si>
  <si>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</si>
  <si>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</si>
  <si>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</si>
  <si>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</si>
  <si>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</si>
  <si>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</si>
  <si>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</si>
  <si>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</si>
  <si>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</si>
  <si>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</si>
  <si>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</si>
  <si>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</si>
  <si>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</si>
  <si>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</si>
  <si>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</si>
  <si>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</si>
  <si>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</si>
  <si>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</si>
  <si>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</si>
  <si>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</si>
  <si>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</si>
  <si>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</si>
  <si>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</si>
  <si>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</si>
  <si>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</si>
  <si>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</si>
  <si>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</si>
  <si>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</si>
  <si>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</si>
  <si>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</si>
  <si>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</si>
  <si>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</si>
  <si>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</si>
  <si>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</si>
  <si>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</si>
  <si>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</si>
  <si>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</si>
  <si>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</si>
  <si>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</si>
  <si>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</si>
  <si>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</si>
  <si>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</si>
  <si>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</si>
  <si>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</si>
  <si>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</si>
  <si>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</si>
  <si>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</si>
  <si>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</si>
  <si>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</si>
  <si>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</si>
  <si>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</si>
  <si>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</si>
  <si>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</si>
  <si>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</si>
  <si>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</si>
  <si>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</si>
  <si>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</si>
  <si>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</si>
  <si>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</si>
  <si>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</si>
  <si>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</si>
  <si>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</si>
  <si>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</si>
  <si>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</si>
  <si>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</si>
  <si>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</si>
  <si>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</si>
  <si>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</si>
  <si>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</si>
  <si>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</si>
  <si>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</si>
  <si>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</si>
  <si>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</si>
  <si>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</si>
  <si>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</si>
  <si>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</si>
  <si>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</si>
  <si>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</si>
  <si>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</si>
  <si>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</si>
  <si>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</si>
  <si>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</si>
  <si>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</si>
  <si>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</si>
  <si>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</si>
  <si>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</si>
  <si>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</si>
  <si>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</si>
  <si>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</si>
  <si>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</si>
  <si>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</si>
  <si>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</si>
  <si>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</si>
  <si>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</si>
  <si>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</si>
  <si>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</si>
  <si>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</si>
  <si>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</si>
  <si>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</si>
  <si>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</si>
  <si>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</si>
  <si>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</si>
  <si>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</si>
  <si>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</si>
  <si>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</si>
  <si>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</si>
  <si>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</si>
  <si>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</si>
  <si>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</si>
  <si>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</si>
  <si>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</si>
  <si>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</si>
  <si>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</si>
  <si>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</si>
  <si>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</si>
  <si>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</si>
  <si>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</si>
  <si>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</si>
  <si>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</si>
  <si>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</si>
  <si>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</si>
  <si>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</si>
  <si>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</si>
  <si>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</si>
  <si>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</si>
  <si>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</si>
  <si>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</si>
  <si>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</si>
  <si>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</si>
  <si>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</si>
  <si>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</si>
  <si>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</si>
  <si>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</si>
  <si>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</si>
  <si>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</si>
  <si>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</si>
  <si>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</si>
  <si>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</si>
  <si>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</si>
  <si>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</si>
  <si>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</si>
  <si>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</si>
  <si>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</si>
  <si>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</si>
  <si>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 xml:space="preserve">BN Bank ASA sin andel i SpareBank 1 Boligkreditt </t>
  </si>
  <si>
    <t>BN Bank ASA sin andel i SpareBank 1 Kreditt</t>
  </si>
  <si>
    <t xml:space="preserve">Elimineringer 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</si>
  <si>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</si>
  <si>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</si>
  <si>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</si>
  <si>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</si>
  <si>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</si>
  <si>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</si>
  <si>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</si>
  <si>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</si>
  <si>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</si>
  <si>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</si>
  <si>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</si>
  <si>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</si>
  <si>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</si>
  <si>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</si>
  <si>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</si>
  <si>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</si>
  <si>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</si>
  <si>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</si>
  <si>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</si>
  <si>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</si>
  <si>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</si>
  <si>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</si>
  <si>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</si>
  <si>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</si>
  <si>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</si>
  <si>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</si>
  <si>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</si>
  <si>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</si>
  <si>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</si>
  <si>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</si>
  <si>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</si>
  <si>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</si>
  <si>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</si>
  <si>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</si>
  <si>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</si>
  <si>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</si>
  <si>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</si>
  <si>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</si>
  <si>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</si>
  <si>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</si>
  <si>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</si>
  <si>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</si>
  <si>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</si>
  <si>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</si>
  <si>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</si>
  <si>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</si>
  <si>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</si>
  <si>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</si>
  <si>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</si>
  <si>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</si>
  <si>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</si>
  <si>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</si>
  <si>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</si>
  <si>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</si>
  <si>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</si>
  <si>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</si>
  <si>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</si>
  <si>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</si>
  <si>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</si>
  <si>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</si>
  <si>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</si>
  <si>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</si>
  <si>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</si>
  <si>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</si>
  <si>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</si>
  <si>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</si>
  <si>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</si>
  <si>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</si>
  <si>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</si>
  <si>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</si>
  <si>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</si>
  <si>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</si>
  <si>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</si>
  <si>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</si>
  <si>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</si>
  <si>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</si>
  <si>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</si>
  <si>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</si>
  <si>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</si>
  <si>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</si>
  <si>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</si>
  <si>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</si>
  <si>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</si>
  <si>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</si>
  <si>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</si>
  <si>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</si>
  <si>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</si>
  <si>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</si>
  <si>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</si>
  <si>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</si>
  <si>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</si>
  <si>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</si>
  <si>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</si>
  <si>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Tillitsvalgte</t>
  </si>
  <si>
    <t>Godtgjørelse for tillitsvalgte inneholder tidligere styremedlemmer med 710.</t>
  </si>
  <si>
    <t xml:space="preserve">Pant i aksjer hvor underliggende verdier er  knyttet til fast eiendom er her definert som pant i fast eiendom. </t>
  </si>
  <si>
    <t xml:space="preserve">Tilnærmet alle IRB engasjement er sikret med pant i fast eiendom. </t>
  </si>
  <si>
    <t>Balanseførte nedskrivninger* på utlån og finansielle forpliktelser, trinnfordelt per næring</t>
  </si>
  <si>
    <t>Balanseførte nedskrivninger* på utlån og finansielle forpliktelser</t>
  </si>
  <si>
    <t>**Tabellene inkluderer kun engasjementer på bankens egen balanse</t>
  </si>
  <si>
    <t xml:space="preserve"> Avstemming av endringer** i henholdsvis verdiendringer og nedskrivinger for engasjementer med verdifall</t>
  </si>
  <si>
    <t>Estimert tapsgrad er et estimat for økonomiske nedgangstider.</t>
  </si>
  <si>
    <t>Faktisk tap er basert på nominelle tapskonstateringer.</t>
  </si>
  <si>
    <t>Endring  
i 2020 (i %)</t>
  </si>
  <si>
    <t>Engasjement
31.12.2020</t>
  </si>
  <si>
    <t>Engasjement
31.12.2019</t>
  </si>
  <si>
    <t xml:space="preserve"> Endringene i engasjement for den enkelte engasjementskategori (IRB)</t>
  </si>
  <si>
    <t xml:space="preserve">Herav </t>
  </si>
  <si>
    <t xml:space="preserve">2) I de samarbeidende selskapene foretas det en omallokering av eierandeler basert på solgte utlån ved årsslutt.  </t>
  </si>
  <si>
    <t>3) BN Bank foretar en forholdsmessig konsolidering av selskapene SB1 Boligkreditt og SB1 Kreditt i sin kapitaldekning, regnskapsmessig bruker BN Bank virkelig verdi.</t>
  </si>
  <si>
    <t>(beløp i 1000 kroner)</t>
  </si>
  <si>
    <t>(beløp i hele kroner)</t>
  </si>
  <si>
    <t>Pr 31.03.2021</t>
  </si>
  <si>
    <t>Bokført verdi  1)
egenkapital</t>
  </si>
  <si>
    <t>Risikovektet balanse1)</t>
  </si>
  <si>
    <t>Ikke konsolidert</t>
  </si>
  <si>
    <t>4.24 (3 mnd NIBOR + 3.75 %)</t>
  </si>
  <si>
    <t>1.80 (3 mnd NIBOR + 1.37 % )</t>
  </si>
  <si>
    <t>BN Bank ASA Balanse etter regnskap 31.03.2021</t>
  </si>
  <si>
    <t>BN Bank ASA Balanse etter kapitaldekning 31.03.2021</t>
  </si>
  <si>
    <t>Standardtabell for offentliggjøring av opplysninger om foretaks overholdelse av krav om motsyklisk kapitalbuffer per 31.03.2021</t>
  </si>
  <si>
    <t>Oppdatert per 1. kvartal 2021</t>
  </si>
  <si>
    <t>31.03.2021 (Etter IFRS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</si>
</sst>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</numFmts>
  <fonts count="65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5">
    <xf numFmtId="0" fontId="0" fillId="0" borderId="0"/>
    <xf numFmtId="169" fontId="10" fillId="0" borderId="0" applyFill="0" applyBorder="0">
      <alignment horizontal="right" vertical="top"/>
    </xf>
    <xf numFmtId="0" fontId="11" fillId="0" borderId="0">
      <alignment horizontal="center" wrapText="1"/>
    </xf>
    <xf numFmtId="165" fontId="10" fillId="0" borderId="0" applyFill="0" applyBorder="0" applyAlignment="0" applyProtection="0">
      <alignment horizontal="right" vertical="top"/>
    </xf>
    <xf numFmtId="167" fontId="9" fillId="0" borderId="0"/>
    <xf numFmtId="0" fontId="10" fillId="0" borderId="0" applyFill="0" applyBorder="0">
      <alignment horizontal="left" vertical="top"/>
    </xf>
    <xf numFmtId="168" fontId="8" fillId="0" borderId="0"/>
    <xf numFmtId="0" fontId="1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8" fillId="5" borderId="9" applyNumberFormat="0" applyFont="0" applyBorder="0">
      <alignment horizontal="center" vertical="center"/>
    </xf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166" fontId="52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4" fillId="0" borderId="0"/>
    <xf numFmtId="3" fontId="49" fillId="0" borderId="0"/>
    <xf numFmtId="176" fontId="8" fillId="0" borderId="0" applyFont="0" applyFill="0" applyBorder="0" applyAlignment="0" applyProtection="0"/>
    <xf numFmtId="0" fontId="4" fillId="0" borderId="0"/>
    <xf numFmtId="41" fontId="5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1" fontId="10" fillId="0" borderId="0" applyFill="0" applyBorder="0" applyAlignment="0" applyProtection="0">
      <alignment horizontal="righ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5" borderId="31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176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64" fillId="0" borderId="0"/>
    <xf numFmtId="0" fontId="1" fillId="0" borderId="0"/>
  </cellStyleXfs>
  <cellXfs count="693">
    <xf numFmtId="0" fontId="0" fillId="0" borderId="0" xfId="0"/>
    <xf numFmtId="0" fontId="13" fillId="0" borderId="0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/>
    </xf>
    <xf numFmtId="0" fontId="14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3" fontId="13" fillId="3" borderId="0" xfId="0" applyNumberFormat="1" applyFont="1" applyFill="1"/>
    <xf numFmtId="0" fontId="14" fillId="2" borderId="0" xfId="0" applyFont="1" applyFill="1"/>
    <xf numFmtId="0" fontId="13" fillId="0" borderId="0" xfId="0" applyFont="1"/>
    <xf numFmtId="168" fontId="13" fillId="2" borderId="0" xfId="6" applyFont="1" applyFill="1"/>
    <xf numFmtId="168" fontId="13" fillId="2" borderId="0" xfId="6" applyFont="1" applyFill="1" applyBorder="1"/>
    <xf numFmtId="168" fontId="14" fillId="0" borderId="0" xfId="6" applyFont="1" applyFill="1" applyBorder="1" applyAlignment="1">
      <alignment horizontal="right"/>
    </xf>
    <xf numFmtId="168" fontId="13" fillId="0" borderId="0" xfId="6" applyFont="1" applyFill="1" applyBorder="1"/>
    <xf numFmtId="0" fontId="13" fillId="0" borderId="0" xfId="5" applyFont="1" applyFill="1" applyBorder="1">
      <alignment horizontal="left" vertical="top"/>
    </xf>
    <xf numFmtId="0" fontId="13" fillId="2" borderId="0" xfId="5" applyNumberFormat="1" applyFont="1" applyFill="1" applyBorder="1">
      <alignment horizontal="left" vertical="top"/>
    </xf>
    <xf numFmtId="0" fontId="14" fillId="0" borderId="0" xfId="5" applyNumberFormat="1" applyFont="1" applyFill="1" applyBorder="1">
      <alignment horizontal="left" vertical="top"/>
    </xf>
    <xf numFmtId="0" fontId="14" fillId="0" borderId="0" xfId="5" applyFont="1" applyFill="1" applyBorder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>
      <alignment horizontal="left" vertical="top"/>
    </xf>
    <xf numFmtId="0" fontId="14" fillId="0" borderId="0" xfId="5" quotePrefix="1" applyNumberFormat="1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 applyAlignment="1">
      <alignment horizontal="left" vertical="top"/>
    </xf>
    <xf numFmtId="168" fontId="13" fillId="0" borderId="0" xfId="6" applyFont="1" applyFill="1" applyBorder="1" applyAlignment="1">
      <alignment vertical="top"/>
    </xf>
    <xf numFmtId="167" fontId="13" fillId="0" borderId="0" xfId="5" applyNumberFormat="1" applyFont="1" applyFill="1" applyBorder="1">
      <alignment horizontal="left" vertical="top"/>
    </xf>
    <xf numFmtId="167" fontId="14" fillId="0" borderId="0" xfId="5" applyNumberFormat="1" applyFont="1" applyFill="1" applyBorder="1">
      <alignment horizontal="left" vertical="top"/>
    </xf>
    <xf numFmtId="0" fontId="13" fillId="0" borderId="0" xfId="0" applyFont="1" applyFill="1" applyBorder="1"/>
    <xf numFmtId="168" fontId="13" fillId="0" borderId="0" xfId="6" applyFont="1" applyFill="1"/>
    <xf numFmtId="0" fontId="16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 wrapText="1"/>
    </xf>
    <xf numFmtId="14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3" fontId="14" fillId="2" borderId="0" xfId="0" applyNumberFormat="1" applyFont="1" applyFill="1" applyBorder="1" applyAlignment="1">
      <alignment wrapText="1"/>
    </xf>
    <xf numFmtId="3" fontId="13" fillId="2" borderId="0" xfId="0" applyNumberFormat="1" applyFont="1" applyFill="1" applyAlignment="1"/>
    <xf numFmtId="3" fontId="13" fillId="2" borderId="0" xfId="0" applyNumberFormat="1" applyFont="1" applyFill="1"/>
    <xf numFmtId="0" fontId="13" fillId="2" borderId="0" xfId="0" applyFont="1" applyFill="1" applyBorder="1" applyAlignment="1"/>
    <xf numFmtId="3" fontId="13" fillId="2" borderId="0" xfId="0" applyNumberFormat="1" applyFont="1" applyFill="1" applyBorder="1" applyAlignment="1"/>
    <xf numFmtId="3" fontId="14" fillId="2" borderId="0" xfId="0" applyNumberFormat="1" applyFont="1" applyFill="1" applyBorder="1" applyAlignment="1"/>
    <xf numFmtId="0" fontId="16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0" fontId="14" fillId="2" borderId="4" xfId="0" applyFont="1" applyFill="1" applyBorder="1"/>
    <xf numFmtId="3" fontId="14" fillId="2" borderId="4" xfId="0" applyNumberFormat="1" applyFont="1" applyFill="1" applyBorder="1" applyAlignment="1"/>
    <xf numFmtId="9" fontId="13" fillId="2" borderId="4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right"/>
    </xf>
    <xf numFmtId="3" fontId="14" fillId="2" borderId="0" xfId="9" applyNumberFormat="1" applyFont="1" applyFill="1" applyBorder="1" applyAlignment="1">
      <alignment horizontal="right" vertical="top" wrapText="1"/>
    </xf>
    <xf numFmtId="168" fontId="14" fillId="2" borderId="0" xfId="6" applyFont="1" applyFill="1"/>
    <xf numFmtId="164" fontId="13" fillId="0" borderId="0" xfId="5" applyNumberFormat="1" applyFont="1" applyFill="1" applyBorder="1">
      <alignment horizontal="left" vertical="top"/>
    </xf>
    <xf numFmtId="168" fontId="21" fillId="0" borderId="0" xfId="6" applyFont="1" applyFill="1"/>
    <xf numFmtId="168" fontId="14" fillId="0" borderId="0" xfId="6" applyFont="1" applyFill="1"/>
    <xf numFmtId="0" fontId="14" fillId="2" borderId="3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170" fontId="13" fillId="2" borderId="0" xfId="8" applyNumberFormat="1" applyFont="1" applyFill="1"/>
    <xf numFmtId="4" fontId="13" fillId="2" borderId="0" xfId="0" applyNumberFormat="1" applyFont="1" applyFill="1"/>
    <xf numFmtId="0" fontId="13" fillId="2" borderId="0" xfId="0" applyFont="1" applyFill="1" applyAlignment="1">
      <alignment horizontal="left" vertical="top" wrapText="1"/>
    </xf>
    <xf numFmtId="3" fontId="14" fillId="2" borderId="0" xfId="9" applyNumberFormat="1" applyFont="1" applyFill="1" applyBorder="1" applyAlignment="1"/>
    <xf numFmtId="0" fontId="14" fillId="2" borderId="3" xfId="0" applyFont="1" applyFill="1" applyBorder="1" applyAlignment="1">
      <alignment horizontal="right" vertical="top" wrapText="1"/>
    </xf>
    <xf numFmtId="3" fontId="13" fillId="2" borderId="0" xfId="9" applyNumberFormat="1" applyFont="1" applyFill="1" applyBorder="1" applyAlignment="1"/>
    <xf numFmtId="0" fontId="13" fillId="2" borderId="0" xfId="0" quotePrefix="1" applyFont="1" applyFill="1"/>
    <xf numFmtId="0" fontId="13" fillId="2" borderId="5" xfId="0" applyFont="1" applyFill="1" applyBorder="1" applyAlignment="1">
      <alignment vertical="top"/>
    </xf>
    <xf numFmtId="3" fontId="13" fillId="3" borderId="0" xfId="0" applyNumberFormat="1" applyFont="1" applyFill="1" applyBorder="1" applyAlignment="1">
      <alignment horizontal="right"/>
    </xf>
    <xf numFmtId="3" fontId="14" fillId="2" borderId="4" xfId="0" applyNumberFormat="1" applyFont="1" applyFill="1" applyBorder="1"/>
    <xf numFmtId="0" fontId="16" fillId="2" borderId="0" xfId="10" applyFont="1" applyFill="1"/>
    <xf numFmtId="0" fontId="13" fillId="2" borderId="0" xfId="10" applyFont="1" applyFill="1"/>
    <xf numFmtId="0" fontId="13" fillId="2" borderId="0" xfId="10" applyFont="1" applyFill="1" applyBorder="1"/>
    <xf numFmtId="0" fontId="13" fillId="2" borderId="0" xfId="10" applyFont="1" applyFill="1" applyBorder="1" applyAlignment="1">
      <alignment horizontal="left" vertical="top"/>
    </xf>
    <xf numFmtId="0" fontId="14" fillId="2" borderId="0" xfId="10" applyFont="1" applyFill="1" applyBorder="1" applyAlignment="1">
      <alignment horizontal="left" vertical="top"/>
    </xf>
    <xf numFmtId="3" fontId="14" fillId="2" borderId="0" xfId="10" applyNumberFormat="1" applyFont="1" applyFill="1" applyBorder="1" applyAlignment="1">
      <alignment horizontal="right" vertical="top" wrapText="1"/>
    </xf>
    <xf numFmtId="9" fontId="14" fillId="2" borderId="0" xfId="8" applyFont="1" applyFill="1" applyBorder="1" applyAlignment="1">
      <alignment horizontal="right" vertical="top" wrapText="1"/>
    </xf>
    <xf numFmtId="0" fontId="13" fillId="2" borderId="4" xfId="0" applyFont="1" applyFill="1" applyBorder="1"/>
    <xf numFmtId="0" fontId="13" fillId="2" borderId="0" xfId="0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center" wrapText="1"/>
    </xf>
    <xf numFmtId="170" fontId="14" fillId="2" borderId="4" xfId="8" applyNumberFormat="1" applyFont="1" applyFill="1" applyBorder="1"/>
    <xf numFmtId="0" fontId="14" fillId="2" borderId="4" xfId="0" applyFont="1" applyFill="1" applyBorder="1" applyAlignment="1">
      <alignment vertical="top"/>
    </xf>
    <xf numFmtId="3" fontId="13" fillId="3" borderId="0" xfId="9" applyNumberFormat="1" applyFont="1" applyFill="1" applyBorder="1" applyAlignment="1">
      <alignment horizontal="right" wrapText="1"/>
    </xf>
    <xf numFmtId="3" fontId="13" fillId="2" borderId="3" xfId="0" applyNumberFormat="1" applyFont="1" applyFill="1" applyBorder="1" applyAlignment="1">
      <alignment horizontal="right" wrapText="1"/>
    </xf>
    <xf numFmtId="171" fontId="13" fillId="2" borderId="0" xfId="9" applyNumberFormat="1" applyFont="1" applyFill="1"/>
    <xf numFmtId="171" fontId="14" fillId="2" borderId="4" xfId="9" applyNumberFormat="1" applyFont="1" applyFill="1" applyBorder="1" applyAlignment="1">
      <alignment horizontal="right" vertical="top" wrapText="1"/>
    </xf>
    <xf numFmtId="171" fontId="13" fillId="2" borderId="4" xfId="9" applyNumberFormat="1" applyFont="1" applyFill="1" applyBorder="1" applyAlignment="1">
      <alignment horizontal="right" vertical="top" wrapText="1"/>
    </xf>
    <xf numFmtId="14" fontId="14" fillId="0" borderId="3" xfId="0" applyNumberFormat="1" applyFont="1" applyBorder="1" applyAlignment="1">
      <alignment horizontal="right"/>
    </xf>
    <xf numFmtId="14" fontId="13" fillId="0" borderId="3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1" xfId="0" applyFont="1" applyBorder="1"/>
    <xf numFmtId="0" fontId="23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right"/>
    </xf>
    <xf numFmtId="0" fontId="21" fillId="4" borderId="0" xfId="0" applyFont="1" applyFill="1" applyAlignment="1">
      <alignment horizontal="right"/>
    </xf>
    <xf numFmtId="0" fontId="23" fillId="4" borderId="0" xfId="0" applyFont="1" applyFill="1"/>
    <xf numFmtId="0" fontId="23" fillId="3" borderId="0" xfId="0" applyNumberFormat="1" applyFont="1" applyFill="1"/>
    <xf numFmtId="0" fontId="23" fillId="4" borderId="0" xfId="0" applyFont="1" applyFill="1" applyAlignment="1">
      <alignment horizontal="right"/>
    </xf>
    <xf numFmtId="0" fontId="21" fillId="2" borderId="0" xfId="0" applyFont="1" applyFill="1"/>
    <xf numFmtId="0" fontId="13" fillId="2" borderId="0" xfId="0" applyFont="1" applyFill="1"/>
    <xf numFmtId="0" fontId="13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vertical="top" wrapText="1"/>
    </xf>
    <xf numFmtId="0" fontId="14" fillId="3" borderId="0" xfId="0" applyFont="1" applyFill="1" applyBorder="1" applyAlignment="1">
      <alignment horizontal="right" vertical="top" wrapText="1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wrapText="1"/>
    </xf>
    <xf numFmtId="3" fontId="13" fillId="3" borderId="0" xfId="0" applyNumberFormat="1" applyFont="1" applyFill="1" applyBorder="1" applyAlignment="1"/>
    <xf numFmtId="0" fontId="14" fillId="3" borderId="4" xfId="0" applyFont="1" applyFill="1" applyBorder="1" applyAlignment="1"/>
    <xf numFmtId="0" fontId="13" fillId="3" borderId="4" xfId="0" applyFont="1" applyFill="1" applyBorder="1" applyAlignment="1"/>
    <xf numFmtId="0" fontId="13" fillId="2" borderId="0" xfId="0" applyFont="1" applyFill="1"/>
    <xf numFmtId="0" fontId="16" fillId="2" borderId="0" xfId="0" applyFont="1" applyFill="1" applyAlignment="1">
      <alignment horizontal="left" vertical="top" wrapText="1"/>
    </xf>
    <xf numFmtId="167" fontId="13" fillId="0" borderId="0" xfId="7" applyNumberFormat="1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/>
    </xf>
    <xf numFmtId="171" fontId="14" fillId="2" borderId="0" xfId="9" applyNumberFormat="1" applyFont="1" applyFill="1" applyBorder="1"/>
    <xf numFmtId="0" fontId="8" fillId="0" borderId="0" xfId="0" applyFont="1" applyFill="1"/>
    <xf numFmtId="167" fontId="8" fillId="0" borderId="0" xfId="7" applyNumberFormat="1" applyFont="1" applyFill="1" applyAlignment="1">
      <alignment vertical="top"/>
    </xf>
    <xf numFmtId="0" fontId="8" fillId="0" borderId="0" xfId="5" applyFont="1" applyFill="1">
      <alignment horizontal="left" vertical="top"/>
    </xf>
    <xf numFmtId="0" fontId="8" fillId="0" borderId="0" xfId="5" applyFont="1" applyFill="1" applyAlignment="1">
      <alignment horizontal="left" vertical="top" wrapText="1"/>
    </xf>
    <xf numFmtId="169" fontId="8" fillId="0" borderId="0" xfId="1" applyFont="1" applyFill="1">
      <alignment horizontal="right" vertical="top"/>
    </xf>
    <xf numFmtId="0" fontId="14" fillId="2" borderId="3" xfId="0" applyFont="1" applyFill="1" applyBorder="1" applyAlignment="1">
      <alignment horizontal="right" wrapText="1"/>
    </xf>
    <xf numFmtId="0" fontId="13" fillId="2" borderId="0" xfId="0" applyFont="1" applyFill="1"/>
    <xf numFmtId="0" fontId="13" fillId="2" borderId="0" xfId="0" applyFont="1" applyFill="1"/>
    <xf numFmtId="0" fontId="14" fillId="3" borderId="3" xfId="0" applyFont="1" applyFill="1" applyBorder="1" applyAlignment="1">
      <alignment horizontal="left"/>
    </xf>
    <xf numFmtId="0" fontId="13" fillId="3" borderId="3" xfId="0" applyFont="1" applyFill="1" applyBorder="1" applyAlignment="1"/>
    <xf numFmtId="3" fontId="14" fillId="3" borderId="4" xfId="9" applyNumberFormat="1" applyFont="1" applyFill="1" applyBorder="1" applyAlignment="1">
      <alignment horizontal="right" wrapText="1"/>
    </xf>
    <xf numFmtId="0" fontId="13" fillId="3" borderId="0" xfId="0" applyFont="1" applyFill="1" applyBorder="1" applyAlignment="1">
      <alignment horizontal="right"/>
    </xf>
    <xf numFmtId="14" fontId="14" fillId="0" borderId="0" xfId="0" applyNumberFormat="1" applyFont="1" applyFill="1" applyAlignment="1">
      <alignment horizontal="left"/>
    </xf>
    <xf numFmtId="3" fontId="13" fillId="3" borderId="0" xfId="0" applyNumberFormat="1" applyFont="1" applyFill="1" applyBorder="1"/>
    <xf numFmtId="3" fontId="14" fillId="3" borderId="0" xfId="0" applyNumberFormat="1" applyFont="1" applyFill="1" applyBorder="1" applyAlignment="1">
      <alignment horizontal="right" wrapText="1"/>
    </xf>
    <xf numFmtId="3" fontId="13" fillId="3" borderId="0" xfId="0" applyNumberFormat="1" applyFont="1" applyFill="1" applyBorder="1" applyAlignment="1">
      <alignment horizontal="right" wrapText="1"/>
    </xf>
    <xf numFmtId="0" fontId="15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29" fillId="3" borderId="0" xfId="0" applyFont="1" applyFill="1" applyBorder="1" applyAlignment="1">
      <alignment vertical="center"/>
    </xf>
    <xf numFmtId="0" fontId="13" fillId="3" borderId="0" xfId="0" quotePrefix="1" applyFont="1" applyFill="1" applyBorder="1" applyAlignment="1">
      <alignment horizontal="right" wrapText="1"/>
    </xf>
    <xf numFmtId="0" fontId="16" fillId="3" borderId="10" xfId="0" applyFont="1" applyFill="1" applyBorder="1" applyAlignment="1">
      <alignment horizontal="right"/>
    </xf>
    <xf numFmtId="0" fontId="30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/>
    </xf>
    <xf numFmtId="0" fontId="31" fillId="3" borderId="0" xfId="0" applyFont="1" applyFill="1" applyBorder="1" applyAlignment="1">
      <alignment wrapText="1"/>
    </xf>
    <xf numFmtId="10" fontId="13" fillId="3" borderId="0" xfId="0" applyNumberFormat="1" applyFont="1" applyFill="1" applyBorder="1"/>
    <xf numFmtId="0" fontId="30" fillId="3" borderId="10" xfId="0" applyFont="1" applyFill="1" applyBorder="1" applyAlignment="1">
      <alignment horizontal="right" vertical="center"/>
    </xf>
    <xf numFmtId="0" fontId="31" fillId="3" borderId="10" xfId="0" applyFont="1" applyFill="1" applyBorder="1"/>
    <xf numFmtId="0" fontId="13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/>
    </xf>
    <xf numFmtId="0" fontId="31" fillId="3" borderId="0" xfId="0" applyFont="1" applyFill="1" applyBorder="1" applyAlignment="1">
      <alignment horizontal="right" wrapText="1"/>
    </xf>
    <xf numFmtId="0" fontId="14" fillId="3" borderId="10" xfId="0" applyFont="1" applyFill="1" applyBorder="1" applyAlignment="1">
      <alignment horizontal="left"/>
    </xf>
    <xf numFmtId="0" fontId="31" fillId="3" borderId="0" xfId="0" applyFont="1" applyFill="1" applyBorder="1" applyAlignment="1">
      <alignment horizontal="right"/>
    </xf>
    <xf numFmtId="0" fontId="32" fillId="3" borderId="0" xfId="0" applyFont="1" applyFill="1" applyBorder="1" applyAlignment="1">
      <alignment horizontal="right" vertical="top" wrapText="1"/>
    </xf>
    <xf numFmtId="0" fontId="32" fillId="3" borderId="0" xfId="0" applyFont="1" applyFill="1" applyBorder="1" applyAlignment="1">
      <alignment horizontal="right" wrapText="1"/>
    </xf>
    <xf numFmtId="0" fontId="32" fillId="3" borderId="0" xfId="0" applyFont="1" applyFill="1" applyBorder="1" applyAlignment="1">
      <alignment horizontal="right"/>
    </xf>
    <xf numFmtId="0" fontId="28" fillId="3" borderId="0" xfId="0" applyFont="1" applyFill="1"/>
    <xf numFmtId="3" fontId="13" fillId="3" borderId="0" xfId="5" applyNumberFormat="1" applyFont="1" applyFill="1" applyBorder="1">
      <alignment horizontal="left" vertical="top"/>
    </xf>
    <xf numFmtId="3" fontId="13" fillId="3" borderId="0" xfId="1" applyNumberFormat="1" applyFont="1" applyFill="1" applyBorder="1">
      <alignment horizontal="right" vertical="top"/>
    </xf>
    <xf numFmtId="3" fontId="16" fillId="3" borderId="0" xfId="5" applyNumberFormat="1" applyFont="1" applyFill="1" applyBorder="1">
      <alignment horizontal="left" vertical="top"/>
    </xf>
    <xf numFmtId="3" fontId="14" fillId="3" borderId="0" xfId="5" applyNumberFormat="1" applyFont="1" applyFill="1" applyBorder="1" applyAlignment="1">
      <alignment horizontal="left" vertical="top"/>
    </xf>
    <xf numFmtId="3" fontId="14" fillId="3" borderId="0" xfId="1" applyNumberFormat="1" applyFont="1" applyFill="1" applyBorder="1" applyAlignment="1">
      <alignment horizontal="right" vertical="top"/>
    </xf>
    <xf numFmtId="0" fontId="31" fillId="3" borderId="10" xfId="0" applyFont="1" applyFill="1" applyBorder="1" applyAlignment="1">
      <alignment wrapText="1"/>
    </xf>
    <xf numFmtId="3" fontId="13" fillId="3" borderId="0" xfId="1" applyNumberFormat="1" applyFont="1" applyFill="1" applyBorder="1" applyAlignment="1">
      <alignment vertical="top"/>
    </xf>
    <xf numFmtId="3" fontId="14" fillId="3" borderId="0" xfId="1" applyNumberFormat="1" applyFont="1" applyFill="1" applyBorder="1" applyAlignment="1">
      <alignment vertical="top"/>
    </xf>
    <xf numFmtId="0" fontId="31" fillId="3" borderId="10" xfId="0" applyFont="1" applyFill="1" applyBorder="1" applyAlignment="1">
      <alignment horizontal="right" wrapText="1"/>
    </xf>
    <xf numFmtId="3" fontId="13" fillId="3" borderId="0" xfId="1" applyNumberFormat="1" applyFont="1" applyFill="1" applyBorder="1" applyAlignment="1">
      <alignment horizontal="right" vertical="top"/>
    </xf>
    <xf numFmtId="171" fontId="14" fillId="2" borderId="4" xfId="9" applyNumberFormat="1" applyFont="1" applyFill="1" applyBorder="1"/>
    <xf numFmtId="171" fontId="31" fillId="3" borderId="10" xfId="9" applyNumberFormat="1" applyFont="1" applyFill="1" applyBorder="1" applyAlignment="1">
      <alignment wrapText="1"/>
    </xf>
    <xf numFmtId="0" fontId="32" fillId="3" borderId="0" xfId="0" applyFont="1" applyFill="1"/>
    <xf numFmtId="3" fontId="13" fillId="3" borderId="0" xfId="0" applyNumberFormat="1" applyFont="1" applyFill="1" applyBorder="1" applyAlignment="1">
      <alignment vertical="top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3" fontId="13" fillId="3" borderId="0" xfId="1" applyNumberFormat="1" applyFont="1" applyFill="1" applyBorder="1" applyAlignment="1">
      <alignment horizontal="right"/>
    </xf>
    <xf numFmtId="3" fontId="13" fillId="3" borderId="0" xfId="1" applyNumberFormat="1" applyFont="1" applyFill="1" applyBorder="1" applyAlignment="1"/>
    <xf numFmtId="3" fontId="14" fillId="3" borderId="11" xfId="1" applyNumberFormat="1" applyFont="1" applyFill="1" applyBorder="1">
      <alignment horizontal="right" vertical="top"/>
    </xf>
    <xf numFmtId="3" fontId="14" fillId="3" borderId="10" xfId="1" applyNumberFormat="1" applyFont="1" applyFill="1" applyBorder="1">
      <alignment horizontal="right" vertical="top"/>
    </xf>
    <xf numFmtId="3" fontId="14" fillId="3" borderId="10" xfId="1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14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vertical="top" wrapText="1"/>
    </xf>
    <xf numFmtId="0" fontId="13" fillId="3" borderId="10" xfId="0" applyFont="1" applyFill="1" applyBorder="1"/>
    <xf numFmtId="0" fontId="13" fillId="3" borderId="10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left" wrapText="1"/>
    </xf>
    <xf numFmtId="0" fontId="30" fillId="3" borderId="10" xfId="0" applyFont="1" applyFill="1" applyBorder="1" applyAlignment="1"/>
    <xf numFmtId="14" fontId="13" fillId="3" borderId="0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wrapText="1"/>
    </xf>
    <xf numFmtId="0" fontId="34" fillId="0" borderId="0" xfId="0" applyFont="1" applyAlignment="1">
      <alignment horizontal="justify"/>
    </xf>
    <xf numFmtId="0" fontId="35" fillId="0" borderId="12" xfId="0" applyFont="1" applyBorder="1" applyAlignment="1">
      <alignment horizontal="right" vertical="top"/>
    </xf>
    <xf numFmtId="0" fontId="35" fillId="0" borderId="12" xfId="0" applyFont="1" applyBorder="1" applyAlignment="1">
      <alignment vertical="top"/>
    </xf>
    <xf numFmtId="0" fontId="35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center" wrapText="1"/>
    </xf>
    <xf numFmtId="170" fontId="36" fillId="0" borderId="0" xfId="0" applyNumberFormat="1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170" fontId="36" fillId="0" borderId="0" xfId="0" applyNumberFormat="1" applyFont="1" applyAlignment="1">
      <alignment vertical="center" wrapText="1"/>
    </xf>
    <xf numFmtId="9" fontId="14" fillId="2" borderId="0" xfId="13" applyFont="1" applyFill="1" applyBorder="1" applyAlignment="1">
      <alignment horizontal="right" vertical="top" wrapText="1"/>
    </xf>
    <xf numFmtId="0" fontId="14" fillId="2" borderId="0" xfId="10" applyFont="1" applyFill="1"/>
    <xf numFmtId="0" fontId="35" fillId="0" borderId="0" xfId="10" applyFont="1" applyBorder="1" applyAlignment="1">
      <alignment horizontal="right" vertical="top" wrapText="1"/>
    </xf>
    <xf numFmtId="0" fontId="35" fillId="0" borderId="12" xfId="10" applyFont="1" applyBorder="1" applyAlignment="1">
      <alignment vertical="top"/>
    </xf>
    <xf numFmtId="0" fontId="35" fillId="0" borderId="12" xfId="10" applyFont="1" applyBorder="1" applyAlignment="1">
      <alignment horizontal="right" vertical="top"/>
    </xf>
    <xf numFmtId="0" fontId="36" fillId="0" borderId="0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21" fillId="0" borderId="0" xfId="0" applyFont="1" applyFill="1" applyAlignment="1">
      <alignment horizontal="right"/>
    </xf>
    <xf numFmtId="0" fontId="23" fillId="0" borderId="0" xfId="0" applyFont="1" applyFill="1"/>
    <xf numFmtId="0" fontId="23" fillId="0" borderId="0" xfId="0" applyFont="1" applyFill="1" applyAlignment="1">
      <alignment horizontal="right"/>
    </xf>
    <xf numFmtId="14" fontId="13" fillId="2" borderId="3" xfId="0" applyNumberFormat="1" applyFont="1" applyFill="1" applyBorder="1" applyAlignment="1">
      <alignment horizontal="right"/>
    </xf>
    <xf numFmtId="171" fontId="13" fillId="3" borderId="0" xfId="9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center" indent="3"/>
    </xf>
    <xf numFmtId="0" fontId="37" fillId="3" borderId="0" xfId="0" applyFont="1" applyFill="1" applyAlignment="1">
      <alignment horizontal="left" vertical="center" indent="3"/>
    </xf>
    <xf numFmtId="10" fontId="36" fillId="0" borderId="0" xfId="14" applyNumberFormat="1" applyFont="1" applyBorder="1" applyAlignment="1">
      <alignment vertical="center" wrapText="1"/>
    </xf>
    <xf numFmtId="10" fontId="36" fillId="0" borderId="0" xfId="14" applyNumberFormat="1" applyFont="1" applyAlignment="1">
      <alignment horizontal="right" vertical="center" wrapText="1"/>
    </xf>
    <xf numFmtId="10" fontId="36" fillId="0" borderId="0" xfId="14" applyNumberFormat="1" applyFont="1" applyAlignment="1">
      <alignment vertical="center" wrapText="1"/>
    </xf>
    <xf numFmtId="0" fontId="13" fillId="3" borderId="0" xfId="0" applyFont="1" applyFill="1"/>
    <xf numFmtId="3" fontId="13" fillId="3" borderId="11" xfId="1" applyNumberFormat="1" applyFont="1" applyFill="1" applyBorder="1">
      <alignment horizontal="right" vertical="top"/>
    </xf>
    <xf numFmtId="0" fontId="13" fillId="3" borderId="0" xfId="0" applyFont="1" applyFill="1"/>
    <xf numFmtId="1" fontId="39" fillId="2" borderId="0" xfId="5" applyNumberFormat="1" applyFont="1" applyFill="1" applyAlignment="1"/>
    <xf numFmtId="0" fontId="40" fillId="2" borderId="0" xfId="0" applyFont="1" applyFill="1" applyAlignment="1"/>
    <xf numFmtId="0" fontId="35" fillId="0" borderId="12" xfId="0" applyFont="1" applyBorder="1" applyAlignment="1">
      <alignment wrapText="1"/>
    </xf>
    <xf numFmtId="171" fontId="13" fillId="2" borderId="0" xfId="9" applyNumberFormat="1" applyFont="1" applyFill="1" applyAlignment="1">
      <alignment vertical="top"/>
    </xf>
    <xf numFmtId="171" fontId="13" fillId="2" borderId="5" xfId="9" applyNumberFormat="1" applyFont="1" applyFill="1" applyBorder="1" applyAlignment="1">
      <alignment vertical="top"/>
    </xf>
    <xf numFmtId="0" fontId="41" fillId="0" borderId="0" xfId="0" applyFont="1" applyBorder="1" applyAlignment="1"/>
    <xf numFmtId="0" fontId="35" fillId="0" borderId="12" xfId="0" applyFont="1" applyBorder="1" applyAlignment="1">
      <alignment horizontal="right" wrapText="1"/>
    </xf>
    <xf numFmtId="0" fontId="13" fillId="0" borderId="0" xfId="0" applyFont="1" applyAlignment="1">
      <alignment horizontal="left"/>
    </xf>
    <xf numFmtId="10" fontId="21" fillId="0" borderId="0" xfId="0" applyNumberFormat="1" applyFont="1"/>
    <xf numFmtId="0" fontId="21" fillId="0" borderId="0" xfId="0" applyFont="1"/>
    <xf numFmtId="0" fontId="16" fillId="0" borderId="0" xfId="0" applyFont="1" applyAlignment="1">
      <alignment horizontal="justify"/>
    </xf>
    <xf numFmtId="10" fontId="25" fillId="0" borderId="0" xfId="0" applyNumberFormat="1" applyFont="1"/>
    <xf numFmtId="0" fontId="25" fillId="0" borderId="0" xfId="0" applyFont="1"/>
    <xf numFmtId="10" fontId="32" fillId="0" borderId="0" xfId="8" applyNumberFormat="1" applyFont="1" applyAlignment="1">
      <alignment vertical="center"/>
    </xf>
    <xf numFmtId="0" fontId="42" fillId="4" borderId="0" xfId="15" applyFill="1" applyAlignment="1">
      <alignment horizontal="right"/>
    </xf>
    <xf numFmtId="0" fontId="42" fillId="3" borderId="0" xfId="15" applyFill="1" applyAlignment="1">
      <alignment horizontal="right"/>
    </xf>
    <xf numFmtId="0" fontId="42" fillId="0" borderId="0" xfId="15" applyFill="1" applyAlignment="1">
      <alignment horizontal="right"/>
    </xf>
    <xf numFmtId="0" fontId="43" fillId="0" borderId="0" xfId="0" applyFont="1" applyBorder="1" applyAlignment="1"/>
    <xf numFmtId="0" fontId="14" fillId="0" borderId="12" xfId="0" applyFont="1" applyBorder="1" applyAlignment="1">
      <alignment wrapText="1"/>
    </xf>
    <xf numFmtId="10" fontId="13" fillId="0" borderId="0" xfId="0" applyNumberFormat="1" applyFont="1"/>
    <xf numFmtId="0" fontId="14" fillId="0" borderId="12" xfId="0" applyFont="1" applyBorder="1" applyAlignment="1">
      <alignment horizontal="right" wrapText="1"/>
    </xf>
    <xf numFmtId="0" fontId="21" fillId="0" borderId="0" xfId="0" applyFont="1" applyFill="1"/>
    <xf numFmtId="10" fontId="36" fillId="3" borderId="0" xfId="8" applyNumberFormat="1" applyFont="1" applyFill="1"/>
    <xf numFmtId="172" fontId="36" fillId="3" borderId="0" xfId="9" applyNumberFormat="1" applyFont="1" applyFill="1"/>
    <xf numFmtId="0" fontId="6" fillId="0" borderId="0" xfId="10"/>
    <xf numFmtId="0" fontId="36" fillId="3" borderId="0" xfId="10" applyFont="1" applyFill="1" applyAlignment="1">
      <alignment horizontal="left"/>
    </xf>
    <xf numFmtId="14" fontId="44" fillId="3" borderId="0" xfId="10" quotePrefix="1" applyNumberFormat="1" applyFont="1" applyFill="1" applyAlignment="1">
      <alignment horizontal="left" vertical="center"/>
    </xf>
    <xf numFmtId="0" fontId="44" fillId="3" borderId="0" xfId="10" applyFont="1" applyFill="1" applyAlignment="1"/>
    <xf numFmtId="0" fontId="36" fillId="3" borderId="0" xfId="10" applyFont="1" applyFill="1" applyAlignment="1"/>
    <xf numFmtId="0" fontId="36" fillId="3" borderId="0" xfId="10" applyFont="1" applyFill="1"/>
    <xf numFmtId="0" fontId="44" fillId="3" borderId="0" xfId="10" applyFont="1" applyFill="1" applyBorder="1" applyAlignment="1"/>
    <xf numFmtId="0" fontId="44" fillId="3" borderId="0" xfId="10" applyFont="1" applyFill="1" applyBorder="1" applyAlignment="1">
      <alignment wrapText="1"/>
    </xf>
    <xf numFmtId="0" fontId="31" fillId="3" borderId="10" xfId="10" applyFont="1" applyFill="1" applyBorder="1" applyAlignment="1">
      <alignment wrapText="1"/>
    </xf>
    <xf numFmtId="0" fontId="32" fillId="3" borderId="13" xfId="10" applyFont="1" applyFill="1" applyBorder="1" applyAlignment="1">
      <alignment wrapText="1"/>
    </xf>
    <xf numFmtId="0" fontId="32" fillId="3" borderId="15" xfId="10" applyFont="1" applyFill="1" applyBorder="1" applyAlignment="1">
      <alignment wrapText="1"/>
    </xf>
    <xf numFmtId="0" fontId="32" fillId="3" borderId="10" xfId="10" applyFont="1" applyFill="1" applyBorder="1" applyAlignment="1">
      <alignment wrapText="1"/>
    </xf>
    <xf numFmtId="0" fontId="31" fillId="3" borderId="13" xfId="10" applyFont="1" applyFill="1" applyBorder="1" applyAlignment="1">
      <alignment wrapText="1"/>
    </xf>
    <xf numFmtId="0" fontId="31" fillId="3" borderId="15" xfId="10" applyFont="1" applyFill="1" applyBorder="1" applyAlignment="1">
      <alignment wrapText="1"/>
    </xf>
    <xf numFmtId="0" fontId="36" fillId="3" borderId="0" xfId="10" applyFont="1" applyFill="1" applyBorder="1" applyAlignment="1">
      <alignment horizontal="left" vertical="center"/>
    </xf>
    <xf numFmtId="0" fontId="6" fillId="0" borderId="14" xfId="10" applyBorder="1"/>
    <xf numFmtId="0" fontId="6" fillId="0" borderId="0" xfId="10" applyBorder="1"/>
    <xf numFmtId="0" fontId="44" fillId="3" borderId="0" xfId="10" applyFont="1" applyFill="1" applyAlignment="1">
      <alignment horizontal="left" vertical="center"/>
    </xf>
    <xf numFmtId="0" fontId="27" fillId="0" borderId="14" xfId="10" applyFont="1" applyBorder="1"/>
    <xf numFmtId="0" fontId="27" fillId="0" borderId="0" xfId="10" applyFont="1"/>
    <xf numFmtId="0" fontId="36" fillId="3" borderId="0" xfId="10" applyFont="1" applyFill="1" applyAlignment="1">
      <alignment horizontal="left" vertical="center"/>
    </xf>
    <xf numFmtId="0" fontId="36" fillId="3" borderId="0" xfId="10" applyFont="1" applyFill="1" applyAlignment="1">
      <alignment horizontal="right"/>
    </xf>
    <xf numFmtId="0" fontId="31" fillId="3" borderId="10" xfId="10" applyFont="1" applyFill="1" applyBorder="1" applyAlignment="1"/>
    <xf numFmtId="3" fontId="36" fillId="3" borderId="0" xfId="10" applyNumberFormat="1" applyFont="1" applyFill="1"/>
    <xf numFmtId="0" fontId="31" fillId="3" borderId="0" xfId="10" applyFont="1" applyFill="1" applyBorder="1" applyAlignment="1"/>
    <xf numFmtId="0" fontId="21" fillId="2" borderId="0" xfId="10" applyFont="1" applyFill="1"/>
    <xf numFmtId="0" fontId="21" fillId="4" borderId="0" xfId="10" applyFont="1" applyFill="1"/>
    <xf numFmtId="0" fontId="21" fillId="0" borderId="0" xfId="10" applyFont="1" applyFill="1"/>
    <xf numFmtId="0" fontId="13" fillId="3" borderId="0" xfId="0" applyFont="1" applyFill="1"/>
    <xf numFmtId="10" fontId="13" fillId="3" borderId="0" xfId="0" applyNumberFormat="1" applyFont="1" applyFill="1"/>
    <xf numFmtId="0" fontId="13" fillId="3" borderId="0" xfId="0" applyFont="1" applyFill="1"/>
    <xf numFmtId="3" fontId="16" fillId="3" borderId="0" xfId="1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wrapText="1"/>
    </xf>
    <xf numFmtId="171" fontId="14" fillId="3" borderId="0" xfId="9" applyNumberFormat="1" applyFont="1" applyFill="1" applyBorder="1"/>
    <xf numFmtId="3" fontId="13" fillId="0" borderId="0" xfId="1" applyNumberFormat="1" applyFont="1" applyFill="1" applyBorder="1" applyAlignment="1">
      <alignment horizontal="right" vertical="top"/>
    </xf>
    <xf numFmtId="0" fontId="14" fillId="3" borderId="3" xfId="0" applyFont="1" applyFill="1" applyBorder="1" applyAlignment="1">
      <alignment horizontal="right" wrapText="1"/>
    </xf>
    <xf numFmtId="3" fontId="45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5" fillId="3" borderId="4" xfId="0" applyNumberFormat="1" applyFont="1" applyFill="1" applyBorder="1" applyAlignment="1"/>
    <xf numFmtId="0" fontId="14" fillId="3" borderId="0" xfId="0" applyFont="1" applyFill="1" applyBorder="1" applyAlignment="1">
      <alignment wrapText="1"/>
    </xf>
    <xf numFmtId="3" fontId="28" fillId="3" borderId="0" xfId="9" applyNumberFormat="1" applyFont="1" applyFill="1" applyBorder="1" applyAlignment="1">
      <alignment horizontal="right" wrapText="1"/>
    </xf>
    <xf numFmtId="3" fontId="31" fillId="0" borderId="0" xfId="0" applyNumberFormat="1" applyFont="1" applyBorder="1"/>
    <xf numFmtId="3" fontId="32" fillId="3" borderId="0" xfId="0" applyNumberFormat="1" applyFont="1" applyFill="1" applyBorder="1" applyAlignment="1">
      <alignment wrapText="1"/>
    </xf>
    <xf numFmtId="3" fontId="32" fillId="3" borderId="2" xfId="0" applyNumberFormat="1" applyFont="1" applyFill="1" applyBorder="1" applyAlignment="1">
      <alignment wrapText="1"/>
    </xf>
    <xf numFmtId="3" fontId="31" fillId="3" borderId="0" xfId="0" applyNumberFormat="1" applyFont="1" applyFill="1" applyBorder="1" applyAlignment="1">
      <alignment wrapText="1"/>
    </xf>
    <xf numFmtId="3" fontId="32" fillId="3" borderId="0" xfId="0" applyNumberFormat="1" applyFont="1" applyFill="1" applyAlignment="1"/>
    <xf numFmtId="3" fontId="31" fillId="3" borderId="4" xfId="0" applyNumberFormat="1" applyFont="1" applyFill="1" applyBorder="1" applyAlignment="1"/>
    <xf numFmtId="3" fontId="14" fillId="3" borderId="0" xfId="0" applyNumberFormat="1" applyFont="1" applyFill="1" applyBorder="1" applyAlignment="1">
      <alignment wrapText="1"/>
    </xf>
    <xf numFmtId="170" fontId="14" fillId="2" borderId="0" xfId="9" applyNumberFormat="1" applyFont="1" applyFill="1" applyBorder="1" applyAlignment="1"/>
    <xf numFmtId="3" fontId="14" fillId="3" borderId="10" xfId="0" applyNumberFormat="1" applyFont="1" applyFill="1" applyBorder="1" applyAlignment="1">
      <alignment horizontal="right" wrapText="1"/>
    </xf>
    <xf numFmtId="10" fontId="14" fillId="3" borderId="0" xfId="0" applyNumberFormat="1" applyFont="1" applyFill="1"/>
    <xf numFmtId="3" fontId="36" fillId="3" borderId="0" xfId="10" applyNumberFormat="1" applyFont="1" applyFill="1" applyAlignment="1">
      <alignment horizontal="right"/>
    </xf>
    <xf numFmtId="3" fontId="36" fillId="3" borderId="14" xfId="10" applyNumberFormat="1" applyFont="1" applyFill="1" applyBorder="1"/>
    <xf numFmtId="10" fontId="36" fillId="3" borderId="16" xfId="8" applyNumberFormat="1" applyFont="1" applyFill="1" applyBorder="1"/>
    <xf numFmtId="3" fontId="35" fillId="3" borderId="14" xfId="10" applyNumberFormat="1" applyFont="1" applyFill="1" applyBorder="1" applyAlignment="1">
      <alignment horizontal="right"/>
    </xf>
    <xf numFmtId="172" fontId="35" fillId="3" borderId="16" xfId="10" applyNumberFormat="1" applyFont="1" applyFill="1" applyBorder="1" applyAlignment="1">
      <alignment horizontal="right"/>
    </xf>
    <xf numFmtId="174" fontId="31" fillId="3" borderId="0" xfId="0" applyNumberFormat="1" applyFont="1" applyFill="1" applyBorder="1" applyAlignment="1">
      <alignment wrapText="1"/>
    </xf>
    <xf numFmtId="0" fontId="13" fillId="3" borderId="1" xfId="0" applyFont="1" applyFill="1" applyBorder="1"/>
    <xf numFmtId="171" fontId="14" fillId="3" borderId="0" xfId="9" applyNumberFormat="1" applyFont="1" applyFill="1"/>
    <xf numFmtId="0" fontId="14" fillId="3" borderId="1" xfId="0" applyFont="1" applyFill="1" applyBorder="1"/>
    <xf numFmtId="0" fontId="16" fillId="3" borderId="0" xfId="0" applyFont="1" applyFill="1" applyBorder="1" applyAlignment="1">
      <alignment horizontal="left"/>
    </xf>
    <xf numFmtId="3" fontId="13" fillId="3" borderId="0" xfId="1" applyNumberFormat="1" applyFont="1" applyFill="1">
      <alignment horizontal="right" vertical="top"/>
    </xf>
    <xf numFmtId="171" fontId="13" fillId="2" borderId="4" xfId="9" applyNumberFormat="1" applyFont="1" applyFill="1" applyBorder="1" applyAlignment="1">
      <alignment horizontal="right"/>
    </xf>
    <xf numFmtId="3" fontId="13" fillId="2" borderId="4" xfId="0" applyNumberFormat="1" applyFont="1" applyFill="1" applyBorder="1"/>
    <xf numFmtId="3" fontId="17" fillId="0" borderId="2" xfId="16" applyNumberFormat="1" applyFont="1" applyFill="1" applyBorder="1" applyAlignment="1">
      <alignment horizontal="right"/>
    </xf>
    <xf numFmtId="3" fontId="53" fillId="0" borderId="0" xfId="16" applyNumberFormat="1" applyFont="1" applyFill="1" applyBorder="1" applyAlignment="1"/>
    <xf numFmtId="164" fontId="13" fillId="0" borderId="0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3" fontId="17" fillId="0" borderId="4" xfId="16" applyNumberFormat="1" applyFont="1" applyFill="1" applyBorder="1" applyAlignment="1"/>
    <xf numFmtId="164" fontId="13" fillId="0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8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/>
    </xf>
    <xf numFmtId="0" fontId="28" fillId="0" borderId="0" xfId="0" applyFont="1" applyFill="1"/>
    <xf numFmtId="0" fontId="14" fillId="0" borderId="0" xfId="18" applyFont="1" applyFill="1" applyBorder="1" applyAlignment="1">
      <alignment vertical="top"/>
    </xf>
    <xf numFmtId="15" fontId="14" fillId="0" borderId="0" xfId="18" quotePrefix="1" applyNumberFormat="1" applyFont="1" applyFill="1" applyBorder="1" applyAlignment="1">
      <alignment horizontal="right"/>
    </xf>
    <xf numFmtId="167" fontId="13" fillId="0" borderId="0" xfId="5" applyNumberFormat="1" applyFont="1" applyFill="1" applyAlignment="1">
      <alignment horizontal="left"/>
    </xf>
    <xf numFmtId="167" fontId="13" fillId="0" borderId="0" xfId="5" quotePrefix="1" applyNumberFormat="1" applyFont="1" applyFill="1" applyAlignment="1">
      <alignment horizontal="left"/>
    </xf>
    <xf numFmtId="0" fontId="14" fillId="0" borderId="4" xfId="5" applyFont="1" applyFill="1" applyBorder="1" applyAlignment="1">
      <alignment horizontal="left"/>
    </xf>
    <xf numFmtId="3" fontId="53" fillId="0" borderId="0" xfId="0" applyNumberFormat="1" applyFont="1" applyFill="1" applyAlignment="1">
      <alignment horizontal="right"/>
    </xf>
    <xf numFmtId="0" fontId="13" fillId="0" borderId="0" xfId="5" applyFont="1" applyFill="1" applyBorder="1" applyAlignment="1">
      <alignment horizontal="left" vertical="center" indent="1"/>
    </xf>
    <xf numFmtId="0" fontId="13" fillId="0" borderId="2" xfId="5" applyFont="1" applyFill="1" applyBorder="1" applyAlignment="1">
      <alignment horizontal="left" vertical="center" indent="1"/>
    </xf>
    <xf numFmtId="0" fontId="14" fillId="0" borderId="4" xfId="5" applyFont="1" applyFill="1" applyBorder="1" applyAlignment="1">
      <alignment horizontal="left" vertical="center"/>
    </xf>
    <xf numFmtId="173" fontId="14" fillId="0" borderId="0" xfId="20" applyNumberFormat="1" applyFont="1" applyFill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6" fillId="0" borderId="0" xfId="0" applyFont="1" applyFill="1" applyAlignment="1">
      <alignment vertical="top"/>
    </xf>
    <xf numFmtId="14" fontId="14" fillId="2" borderId="3" xfId="0" applyNumberFormat="1" applyFont="1" applyFill="1" applyBorder="1" applyAlignment="1">
      <alignment horizontal="right"/>
    </xf>
    <xf numFmtId="14" fontId="14" fillId="3" borderId="3" xfId="0" applyNumberFormat="1" applyFont="1" applyFill="1" applyBorder="1" applyAlignment="1">
      <alignment horizontal="right"/>
    </xf>
    <xf numFmtId="3" fontId="17" fillId="0" borderId="0" xfId="16" applyNumberFormat="1" applyFont="1" applyFill="1" applyBorder="1" applyAlignment="1"/>
    <xf numFmtId="0" fontId="54" fillId="2" borderId="0" xfId="10" applyFont="1" applyFill="1"/>
    <xf numFmtId="0" fontId="23" fillId="3" borderId="0" xfId="10" applyFont="1" applyFill="1"/>
    <xf numFmtId="0" fontId="55" fillId="3" borderId="0" xfId="10" applyFont="1" applyFill="1" applyBorder="1" applyAlignment="1">
      <alignment horizontal="left"/>
    </xf>
    <xf numFmtId="0" fontId="23" fillId="3" borderId="0" xfId="10" applyFont="1" applyFill="1" applyBorder="1"/>
    <xf numFmtId="173" fontId="23" fillId="3" borderId="18" xfId="9" applyNumberFormat="1" applyFont="1" applyFill="1" applyBorder="1"/>
    <xf numFmtId="166" fontId="23" fillId="3" borderId="18" xfId="9" applyFont="1" applyFill="1" applyBorder="1"/>
    <xf numFmtId="0" fontId="55" fillId="3" borderId="19" xfId="10" applyFont="1" applyFill="1" applyBorder="1"/>
    <xf numFmtId="0" fontId="55" fillId="3" borderId="0" xfId="10" applyFont="1" applyFill="1"/>
    <xf numFmtId="0" fontId="23" fillId="3" borderId="19" xfId="10" applyFont="1" applyFill="1" applyBorder="1" applyAlignment="1"/>
    <xf numFmtId="0" fontId="23" fillId="3" borderId="19" xfId="10" quotePrefix="1" applyFont="1" applyFill="1" applyBorder="1"/>
    <xf numFmtId="173" fontId="23" fillId="3" borderId="20" xfId="9" applyNumberFormat="1" applyFont="1" applyFill="1" applyBorder="1"/>
    <xf numFmtId="173" fontId="23" fillId="3" borderId="21" xfId="9" applyNumberFormat="1" applyFont="1" applyFill="1" applyBorder="1"/>
    <xf numFmtId="173" fontId="23" fillId="3" borderId="22" xfId="9" applyNumberFormat="1" applyFont="1" applyFill="1" applyBorder="1"/>
    <xf numFmtId="0" fontId="23" fillId="3" borderId="22" xfId="10" applyFont="1" applyFill="1" applyBorder="1"/>
    <xf numFmtId="43" fontId="23" fillId="3" borderId="18" xfId="9" applyNumberFormat="1" applyFont="1" applyFill="1" applyBorder="1"/>
    <xf numFmtId="0" fontId="55" fillId="3" borderId="19" xfId="10" applyFont="1" applyFill="1" applyBorder="1" applyAlignment="1"/>
    <xf numFmtId="173" fontId="21" fillId="3" borderId="22" xfId="9" applyNumberFormat="1" applyFont="1" applyFill="1" applyBorder="1"/>
    <xf numFmtId="0" fontId="23" fillId="3" borderId="25" xfId="10" applyFont="1" applyFill="1" applyBorder="1" applyAlignment="1"/>
    <xf numFmtId="0" fontId="23" fillId="3" borderId="25" xfId="10" applyFont="1" applyFill="1" applyBorder="1"/>
    <xf numFmtId="173" fontId="23" fillId="3" borderId="26" xfId="9" applyNumberFormat="1" applyFont="1" applyFill="1" applyBorder="1"/>
    <xf numFmtId="173" fontId="23" fillId="3" borderId="27" xfId="9" applyNumberFormat="1" applyFont="1" applyFill="1" applyBorder="1"/>
    <xf numFmtId="166" fontId="23" fillId="3" borderId="27" xfId="9" applyFont="1" applyFill="1" applyBorder="1"/>
    <xf numFmtId="43" fontId="23" fillId="3" borderId="27" xfId="9" applyNumberFormat="1" applyFont="1" applyFill="1" applyBorder="1"/>
    <xf numFmtId="0" fontId="54" fillId="2" borderId="0" xfId="0" applyFont="1" applyFill="1"/>
    <xf numFmtId="14" fontId="14" fillId="3" borderId="3" xfId="0" applyNumberFormat="1" applyFont="1" applyFill="1" applyBorder="1" applyAlignment="1">
      <alignment horizontal="left"/>
    </xf>
    <xf numFmtId="0" fontId="14" fillId="3" borderId="3" xfId="10" applyFont="1" applyFill="1" applyBorder="1" applyAlignment="1">
      <alignment horizontal="left" wrapText="1"/>
    </xf>
    <xf numFmtId="175" fontId="14" fillId="2" borderId="3" xfId="10" applyNumberFormat="1" applyFont="1" applyFill="1" applyBorder="1" applyAlignment="1">
      <alignment horizontal="right"/>
    </xf>
    <xf numFmtId="175" fontId="14" fillId="2" borderId="3" xfId="10" applyNumberFormat="1" applyFont="1" applyFill="1" applyBorder="1" applyAlignment="1">
      <alignment horizontal="right" vertical="top" wrapText="1"/>
    </xf>
    <xf numFmtId="0" fontId="13" fillId="3" borderId="0" xfId="10" applyFont="1" applyFill="1" applyBorder="1" applyAlignment="1">
      <alignment horizontal="left"/>
    </xf>
    <xf numFmtId="3" fontId="13" fillId="3" borderId="0" xfId="10" applyNumberFormat="1" applyFont="1" applyFill="1" applyBorder="1" applyAlignment="1">
      <alignment vertical="top" wrapText="1"/>
    </xf>
    <xf numFmtId="0" fontId="13" fillId="3" borderId="0" xfId="10" applyFont="1" applyFill="1" applyBorder="1" applyAlignment="1">
      <alignment horizontal="left" wrapText="1"/>
    </xf>
    <xf numFmtId="0" fontId="13" fillId="3" borderId="2" xfId="10" applyFont="1" applyFill="1" applyBorder="1" applyAlignment="1">
      <alignment horizontal="left"/>
    </xf>
    <xf numFmtId="0" fontId="14" fillId="3" borderId="2" xfId="10" applyFont="1" applyFill="1" applyBorder="1" applyAlignment="1">
      <alignment horizontal="left"/>
    </xf>
    <xf numFmtId="3" fontId="14" fillId="3" borderId="2" xfId="10" applyNumberFormat="1" applyFont="1" applyFill="1" applyBorder="1" applyAlignment="1">
      <alignment vertical="top" wrapText="1"/>
    </xf>
    <xf numFmtId="0" fontId="14" fillId="6" borderId="0" xfId="0" applyFont="1" applyFill="1" applyAlignment="1">
      <alignment horizontal="center" vertical="center"/>
    </xf>
    <xf numFmtId="14" fontId="6" fillId="0" borderId="0" xfId="10" applyNumberFormat="1"/>
    <xf numFmtId="14" fontId="13" fillId="3" borderId="0" xfId="0" applyNumberFormat="1" applyFont="1" applyFill="1"/>
    <xf numFmtId="14" fontId="13" fillId="2" borderId="0" xfId="0" applyNumberFormat="1" applyFont="1" applyFill="1"/>
    <xf numFmtId="0" fontId="14" fillId="6" borderId="0" xfId="0" applyFont="1" applyFill="1" applyAlignment="1">
      <alignment horizontal="right" vertical="center"/>
    </xf>
    <xf numFmtId="0" fontId="14" fillId="3" borderId="0" xfId="0" applyFont="1" applyFill="1"/>
    <xf numFmtId="0" fontId="23" fillId="3" borderId="18" xfId="0" applyFont="1" applyFill="1" applyBorder="1"/>
    <xf numFmtId="0" fontId="55" fillId="3" borderId="19" xfId="0" applyFont="1" applyFill="1" applyBorder="1"/>
    <xf numFmtId="0" fontId="23" fillId="3" borderId="19" xfId="0" applyFont="1" applyFill="1" applyBorder="1"/>
    <xf numFmtId="0" fontId="23" fillId="3" borderId="19" xfId="0" quotePrefix="1" applyFont="1" applyFill="1" applyBorder="1"/>
    <xf numFmtId="0" fontId="23" fillId="3" borderId="22" xfId="0" applyFont="1" applyFill="1" applyBorder="1"/>
    <xf numFmtId="0" fontId="23" fillId="3" borderId="25" xfId="0" applyFont="1" applyFill="1" applyBorder="1"/>
    <xf numFmtId="2" fontId="23" fillId="3" borderId="27" xfId="0" applyNumberFormat="1" applyFont="1" applyFill="1" applyBorder="1"/>
    <xf numFmtId="173" fontId="55" fillId="3" borderId="17" xfId="0" applyNumberFormat="1" applyFont="1" applyFill="1" applyBorder="1"/>
    <xf numFmtId="3" fontId="28" fillId="3" borderId="0" xfId="9" applyNumberFormat="1" applyFont="1" applyFill="1" applyBorder="1" applyAlignment="1">
      <alignment horizontal="right"/>
    </xf>
    <xf numFmtId="3" fontId="32" fillId="0" borderId="0" xfId="0" applyNumberFormat="1" applyFont="1" applyBorder="1"/>
    <xf numFmtId="0" fontId="13" fillId="3" borderId="0" xfId="0" applyFont="1" applyFill="1"/>
    <xf numFmtId="0" fontId="13" fillId="0" borderId="0" xfId="0" applyFont="1" applyFill="1"/>
    <xf numFmtId="3" fontId="13" fillId="3" borderId="0" xfId="21" applyNumberFormat="1" applyFont="1" applyFill="1"/>
    <xf numFmtId="3" fontId="13" fillId="3" borderId="0" xfId="5" applyNumberFormat="1" applyFont="1" applyFill="1">
      <alignment horizontal="left" vertical="top"/>
    </xf>
    <xf numFmtId="3" fontId="36" fillId="3" borderId="0" xfId="21" applyNumberFormat="1" applyFont="1" applyFill="1"/>
    <xf numFmtId="3" fontId="16" fillId="3" borderId="0" xfId="1" applyNumberFormat="1" applyFont="1" applyFill="1">
      <alignment horizontal="right" vertical="top"/>
    </xf>
    <xf numFmtId="3" fontId="13" fillId="3" borderId="0" xfId="1" applyNumberFormat="1" applyFont="1" applyFill="1" applyAlignment="1">
      <alignment horizontal="right"/>
    </xf>
    <xf numFmtId="0" fontId="14" fillId="0" borderId="3" xfId="0" applyFont="1" applyBorder="1" applyAlignment="1">
      <alignment horizontal="right" wrapText="1"/>
    </xf>
    <xf numFmtId="3" fontId="13" fillId="0" borderId="0" xfId="11" applyNumberFormat="1" applyFont="1"/>
    <xf numFmtId="3" fontId="14" fillId="0" borderId="4" xfId="11" applyNumberFormat="1" applyFont="1" applyBorder="1"/>
    <xf numFmtId="3" fontId="14" fillId="0" borderId="0" xfId="11" applyNumberFormat="1" applyFont="1"/>
    <xf numFmtId="3" fontId="14" fillId="2" borderId="0" xfId="11" applyNumberFormat="1" applyFont="1" applyFill="1"/>
    <xf numFmtId="0" fontId="13" fillId="2" borderId="0" xfId="5" applyFont="1" applyFill="1">
      <alignment horizontal="left" vertical="top"/>
    </xf>
    <xf numFmtId="171" fontId="13" fillId="2" borderId="0" xfId="9" applyNumberFormat="1" applyFont="1" applyFill="1" applyAlignment="1">
      <alignment horizontal="left" vertical="top"/>
    </xf>
    <xf numFmtId="0" fontId="13" fillId="2" borderId="5" xfId="5" applyFont="1" applyFill="1" applyBorder="1">
      <alignment horizontal="left" vertical="top"/>
    </xf>
    <xf numFmtId="49" fontId="31" fillId="0" borderId="0" xfId="23" applyNumberFormat="1" applyFont="1" applyAlignment="1">
      <alignment wrapText="1"/>
    </xf>
    <xf numFmtId="0" fontId="14" fillId="0" borderId="4" xfId="18" applyFont="1" applyBorder="1" applyAlignment="1">
      <alignment horizontal="right" wrapText="1"/>
    </xf>
    <xf numFmtId="0" fontId="14" fillId="0" borderId="0" xfId="18" applyFont="1" applyAlignment="1">
      <alignment horizontal="right" wrapText="1"/>
    </xf>
    <xf numFmtId="0" fontId="31" fillId="0" borderId="4" xfId="22" applyFont="1" applyBorder="1" applyAlignment="1">
      <alignment horizontal="right" wrapText="1"/>
    </xf>
    <xf numFmtId="0" fontId="31" fillId="0" borderId="0" xfId="22" applyFont="1" applyAlignment="1">
      <alignment horizontal="right" wrapText="1"/>
    </xf>
    <xf numFmtId="0" fontId="32" fillId="0" borderId="0" xfId="22" applyFont="1" applyAlignment="1">
      <alignment wrapText="1"/>
    </xf>
    <xf numFmtId="1" fontId="32" fillId="0" borderId="0" xfId="22" applyNumberFormat="1" applyFont="1"/>
    <xf numFmtId="3" fontId="53" fillId="0" borderId="0" xfId="23" applyFont="1" applyAlignment="1">
      <alignment horizontal="right"/>
    </xf>
    <xf numFmtId="1" fontId="31" fillId="0" borderId="0" xfId="22" applyNumberFormat="1" applyFont="1"/>
    <xf numFmtId="0" fontId="32" fillId="0" borderId="0" xfId="22" applyFont="1" applyAlignment="1">
      <alignment horizontal="left" wrapText="1" indent="1"/>
    </xf>
    <xf numFmtId="1" fontId="53" fillId="0" borderId="0" xfId="24" applyNumberFormat="1" applyFont="1"/>
    <xf numFmtId="0" fontId="32" fillId="0" borderId="0" xfId="22" applyFont="1"/>
    <xf numFmtId="0" fontId="31" fillId="0" borderId="4" xfId="22" applyFont="1" applyBorder="1"/>
    <xf numFmtId="1" fontId="32" fillId="0" borderId="4" xfId="24" applyNumberFormat="1" applyFont="1" applyBorder="1"/>
    <xf numFmtId="1" fontId="32" fillId="0" borderId="0" xfId="24" applyNumberFormat="1" applyFont="1"/>
    <xf numFmtId="3" fontId="53" fillId="0" borderId="4" xfId="23" applyFont="1" applyBorder="1" applyAlignment="1">
      <alignment horizontal="right"/>
    </xf>
    <xf numFmtId="0" fontId="31" fillId="0" borderId="0" xfId="22" applyFont="1"/>
    <xf numFmtId="0" fontId="13" fillId="0" borderId="0" xfId="25" applyFont="1"/>
    <xf numFmtId="0" fontId="32" fillId="0" borderId="0" xfId="25" applyFont="1"/>
    <xf numFmtId="0" fontId="14" fillId="0" borderId="2" xfId="18" applyFont="1" applyBorder="1" applyAlignment="1">
      <alignment horizontal="right" wrapText="1"/>
    </xf>
    <xf numFmtId="0" fontId="31" fillId="0" borderId="2" xfId="22" applyFont="1" applyBorder="1" applyAlignment="1">
      <alignment horizontal="right" wrapText="1"/>
    </xf>
    <xf numFmtId="3" fontId="13" fillId="3" borderId="10" xfId="0" applyNumberFormat="1" applyFont="1" applyFill="1" applyBorder="1" applyAlignment="1">
      <alignment horizontal="right" wrapText="1"/>
    </xf>
    <xf numFmtId="10" fontId="35" fillId="3" borderId="0" xfId="1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left" wrapText="1"/>
    </xf>
    <xf numFmtId="0" fontId="57" fillId="0" borderId="0" xfId="0" applyFont="1" applyAlignment="1">
      <alignment horizontal="left" wrapText="1" indent="1"/>
    </xf>
    <xf numFmtId="0" fontId="58" fillId="0" borderId="0" xfId="0" applyFont="1"/>
    <xf numFmtId="0" fontId="58" fillId="2" borderId="0" xfId="0" applyFont="1" applyFill="1"/>
    <xf numFmtId="0" fontId="58" fillId="0" borderId="0" xfId="0" applyFont="1" applyAlignment="1">
      <alignment horizontal="left" indent="1"/>
    </xf>
    <xf numFmtId="0" fontId="13" fillId="3" borderId="0" xfId="0" applyFont="1" applyFill="1" applyBorder="1" applyAlignment="1">
      <alignment horizontal="left" wrapText="1"/>
    </xf>
    <xf numFmtId="10" fontId="13" fillId="2" borderId="0" xfId="0" applyNumberFormat="1" applyFont="1" applyFill="1" applyBorder="1" applyAlignment="1">
      <alignment horizontal="right"/>
    </xf>
    <xf numFmtId="0" fontId="17" fillId="3" borderId="29" xfId="0" applyFont="1" applyFill="1" applyBorder="1" applyAlignment="1">
      <alignment vertical="top"/>
    </xf>
    <xf numFmtId="0" fontId="14" fillId="3" borderId="29" xfId="0" applyFont="1" applyFill="1" applyBorder="1" applyAlignment="1">
      <alignment vertical="top"/>
    </xf>
    <xf numFmtId="177" fontId="13" fillId="3" borderId="0" xfId="26" applyNumberFormat="1" applyFont="1" applyFill="1" applyBorder="1" applyAlignment="1">
      <alignment horizontal="right"/>
    </xf>
    <xf numFmtId="1" fontId="13" fillId="3" borderId="0" xfId="0" applyNumberFormat="1" applyFont="1" applyFill="1"/>
    <xf numFmtId="0" fontId="13" fillId="3" borderId="0" xfId="27" applyFont="1" applyFill="1"/>
    <xf numFmtId="0" fontId="14" fillId="3" borderId="0" xfId="27" applyFont="1" applyFill="1"/>
    <xf numFmtId="0" fontId="13" fillId="3" borderId="30" xfId="27" applyFont="1" applyFill="1" applyBorder="1"/>
    <xf numFmtId="0" fontId="13" fillId="3" borderId="30" xfId="0" applyFont="1" applyFill="1" applyBorder="1"/>
    <xf numFmtId="3" fontId="13" fillId="3" borderId="30" xfId="0" applyNumberFormat="1" applyFont="1" applyFill="1" applyBorder="1"/>
    <xf numFmtId="10" fontId="13" fillId="3" borderId="0" xfId="28" applyNumberFormat="1" applyFont="1" applyFill="1"/>
    <xf numFmtId="10" fontId="13" fillId="3" borderId="30" xfId="28" applyNumberFormat="1" applyFont="1" applyFill="1" applyBorder="1"/>
    <xf numFmtId="1" fontId="13" fillId="2" borderId="4" xfId="0" applyNumberFormat="1" applyFont="1" applyFill="1" applyBorder="1" applyAlignment="1">
      <alignment horizontal="right"/>
    </xf>
    <xf numFmtId="3" fontId="14" fillId="3" borderId="0" xfId="9" applyNumberFormat="1" applyFont="1" applyFill="1" applyBorder="1" applyAlignment="1">
      <alignment horizontal="right" wrapText="1"/>
    </xf>
    <xf numFmtId="0" fontId="14" fillId="3" borderId="0" xfId="0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19" fillId="7" borderId="6" xfId="0" applyFont="1" applyFill="1" applyBorder="1" applyAlignment="1">
      <alignment horizontal="left"/>
    </xf>
    <xf numFmtId="0" fontId="20" fillId="7" borderId="6" xfId="0" applyFont="1" applyFill="1" applyBorder="1" applyAlignment="1">
      <alignment horizontal="center"/>
    </xf>
    <xf numFmtId="0" fontId="56" fillId="7" borderId="6" xfId="0" applyFont="1" applyFill="1" applyBorder="1" applyAlignment="1">
      <alignment horizontal="right"/>
    </xf>
    <xf numFmtId="0" fontId="20" fillId="7" borderId="0" xfId="0" applyFont="1" applyFill="1" applyAlignment="1">
      <alignment horizontal="center"/>
    </xf>
    <xf numFmtId="0" fontId="20" fillId="7" borderId="0" xfId="0" applyFont="1" applyFill="1"/>
    <xf numFmtId="0" fontId="20" fillId="7" borderId="0" xfId="0" applyFont="1" applyFill="1" applyAlignment="1">
      <alignment horizontal="right"/>
    </xf>
    <xf numFmtId="0" fontId="60" fillId="4" borderId="0" xfId="0" applyFont="1" applyFill="1" applyAlignment="1">
      <alignment horizontal="right"/>
    </xf>
    <xf numFmtId="0" fontId="13" fillId="2" borderId="0" xfId="0" applyFont="1" applyFill="1" applyBorder="1"/>
    <xf numFmtId="9" fontId="13" fillId="2" borderId="0" xfId="0" applyNumberFormat="1" applyFont="1" applyFill="1" applyBorder="1" applyAlignment="1">
      <alignment horizontal="right"/>
    </xf>
    <xf numFmtId="0" fontId="0" fillId="0" borderId="0" xfId="0" applyFill="1"/>
    <xf numFmtId="170" fontId="13" fillId="2" borderId="0" xfId="0" applyNumberFormat="1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9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/>
    <xf numFmtId="9" fontId="13" fillId="2" borderId="0" xfId="0" applyNumberFormat="1" applyFont="1" applyFill="1" applyBorder="1" applyAlignment="1">
      <alignment horizontal="center"/>
    </xf>
    <xf numFmtId="14" fontId="13" fillId="0" borderId="4" xfId="0" applyNumberFormat="1" applyFont="1" applyFill="1" applyBorder="1" applyAlignment="1">
      <alignment horizontal="right"/>
    </xf>
    <xf numFmtId="14" fontId="13" fillId="0" borderId="3" xfId="0" applyNumberFormat="1" applyFont="1" applyFill="1" applyBorder="1" applyAlignment="1">
      <alignment horizontal="right"/>
    </xf>
    <xf numFmtId="3" fontId="13" fillId="0" borderId="0" xfId="11" applyNumberFormat="1" applyFont="1" applyFill="1"/>
    <xf numFmtId="0" fontId="13" fillId="3" borderId="0" xfId="0" applyFont="1" applyFill="1"/>
    <xf numFmtId="3" fontId="13" fillId="0" borderId="0" xfId="0" applyNumberFormat="1" applyFont="1" applyFill="1"/>
    <xf numFmtId="0" fontId="13" fillId="0" borderId="0" xfId="5" applyFont="1" applyFill="1">
      <alignment horizontal="left" vertical="top"/>
    </xf>
    <xf numFmtId="0" fontId="13" fillId="0" borderId="0" xfId="5" applyFont="1" applyFill="1" applyAlignment="1">
      <alignment horizontal="right" vertical="top" wrapText="1"/>
    </xf>
    <xf numFmtId="0" fontId="13" fillId="0" borderId="0" xfId="5" applyFont="1" applyFill="1" applyBorder="1" applyAlignment="1">
      <alignment horizontal="right" vertical="top"/>
    </xf>
    <xf numFmtId="168" fontId="13" fillId="0" borderId="0" xfId="6" applyFont="1" applyFill="1" applyAlignment="1">
      <alignment vertical="top"/>
    </xf>
    <xf numFmtId="169" fontId="46" fillId="0" borderId="0" xfId="1" applyFont="1" applyFill="1">
      <alignment horizontal="right" vertical="top"/>
    </xf>
    <xf numFmtId="169" fontId="48" fillId="0" borderId="0" xfId="1" applyFont="1" applyFill="1">
      <alignment horizontal="right" vertical="top"/>
    </xf>
    <xf numFmtId="169" fontId="13" fillId="0" borderId="0" xfId="1" applyFont="1" applyFill="1" applyAlignment="1">
      <alignment horizontal="left" vertical="top"/>
    </xf>
    <xf numFmtId="3" fontId="32" fillId="0" borderId="0" xfId="0" applyNumberFormat="1" applyFont="1" applyFill="1" applyAlignment="1">
      <alignment horizontal="right"/>
    </xf>
    <xf numFmtId="164" fontId="13" fillId="0" borderId="0" xfId="5" applyNumberFormat="1" applyFont="1" applyFill="1">
      <alignment horizontal="left" vertical="top"/>
    </xf>
    <xf numFmtId="0" fontId="14" fillId="0" borderId="0" xfId="5" applyFont="1" applyFill="1">
      <alignment horizontal="left" vertical="top"/>
    </xf>
    <xf numFmtId="0" fontId="45" fillId="0" borderId="0" xfId="5" applyFont="1" applyFill="1">
      <alignment horizontal="left" vertical="top"/>
    </xf>
    <xf numFmtId="0" fontId="32" fillId="0" borderId="0" xfId="5" applyFont="1" applyFill="1">
      <alignment horizontal="left" vertical="top"/>
    </xf>
    <xf numFmtId="168" fontId="13" fillId="0" borderId="0" xfId="6" applyFont="1" applyFill="1" applyAlignment="1">
      <alignment horizontal="right"/>
    </xf>
    <xf numFmtId="168" fontId="14" fillId="0" borderId="0" xfId="6" applyFont="1" applyFill="1" applyAlignment="1">
      <alignment horizontal="right"/>
    </xf>
    <xf numFmtId="167" fontId="14" fillId="0" borderId="1" xfId="7" applyNumberFormat="1" applyFont="1" applyFill="1" applyBorder="1"/>
    <xf numFmtId="168" fontId="14" fillId="0" borderId="1" xfId="6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3" fillId="0" borderId="1" xfId="2" applyFont="1" applyFill="1" applyBorder="1" applyAlignment="1">
      <alignment horizontal="right"/>
    </xf>
    <xf numFmtId="0" fontId="14" fillId="0" borderId="0" xfId="2" applyFont="1" applyFill="1" applyAlignment="1">
      <alignment horizontal="right"/>
    </xf>
    <xf numFmtId="164" fontId="14" fillId="0" borderId="0" xfId="4" applyNumberFormat="1" applyFont="1" applyFill="1"/>
    <xf numFmtId="167" fontId="14" fillId="0" borderId="0" xfId="7" applyNumberFormat="1" applyFont="1" applyFill="1"/>
    <xf numFmtId="0" fontId="13" fillId="0" borderId="0" xfId="2" applyFont="1" applyFill="1" applyAlignment="1">
      <alignment horizontal="right"/>
    </xf>
    <xf numFmtId="169" fontId="14" fillId="0" borderId="0" xfId="1" applyFont="1" applyFill="1">
      <alignment horizontal="right" vertical="top"/>
    </xf>
    <xf numFmtId="169" fontId="13" fillId="0" borderId="0" xfId="1" applyFont="1" applyFill="1">
      <alignment horizontal="right" vertical="top"/>
    </xf>
    <xf numFmtId="3" fontId="14" fillId="0" borderId="0" xfId="0" applyNumberFormat="1" applyFont="1" applyFill="1" applyAlignment="1">
      <alignment horizontal="right"/>
    </xf>
    <xf numFmtId="0" fontId="13" fillId="0" borderId="0" xfId="5" applyFont="1" applyFill="1" applyAlignment="1">
      <alignment horizontal="left" vertical="top" wrapText="1"/>
    </xf>
    <xf numFmtId="169" fontId="18" fillId="0" borderId="0" xfId="1" applyFont="1" applyFill="1" applyAlignment="1">
      <alignment horizontal="left" vertical="top"/>
    </xf>
    <xf numFmtId="169" fontId="47" fillId="0" borderId="0" xfId="1" applyFont="1" applyFill="1">
      <alignment horizontal="right" vertical="top"/>
    </xf>
    <xf numFmtId="164" fontId="14" fillId="0" borderId="0" xfId="5" applyNumberFormat="1" applyFont="1" applyFill="1" applyBorder="1">
      <alignment horizontal="left" vertical="top"/>
    </xf>
    <xf numFmtId="164" fontId="16" fillId="0" borderId="0" xfId="5" applyNumberFormat="1" applyFont="1" applyFill="1">
      <alignment horizontal="left" vertical="top"/>
    </xf>
    <xf numFmtId="169" fontId="16" fillId="0" borderId="0" xfId="1" applyFont="1" applyFill="1" applyAlignment="1">
      <alignment horizontal="left" vertical="top"/>
    </xf>
    <xf numFmtId="0" fontId="16" fillId="0" borderId="0" xfId="5" applyFont="1" applyFill="1">
      <alignment horizontal="left" vertical="top"/>
    </xf>
    <xf numFmtId="0" fontId="16" fillId="0" borderId="0" xfId="5" applyFont="1" applyFill="1" applyAlignment="1">
      <alignment horizontal="left" vertical="top" wrapText="1"/>
    </xf>
    <xf numFmtId="169" fontId="33" fillId="0" borderId="0" xfId="1" applyFont="1" applyFill="1">
      <alignment horizontal="right" vertical="top"/>
    </xf>
    <xf numFmtId="169" fontId="16" fillId="0" borderId="0" xfId="1" applyFont="1" applyFill="1" applyBorder="1" applyAlignment="1">
      <alignment horizontal="left" vertical="top"/>
    </xf>
    <xf numFmtId="0" fontId="43" fillId="0" borderId="0" xfId="5" applyFont="1" applyFill="1" applyBorder="1">
      <alignment horizontal="left" vertical="top"/>
    </xf>
    <xf numFmtId="0" fontId="16" fillId="0" borderId="0" xfId="5" applyFont="1" applyFill="1" applyBorder="1" applyAlignment="1">
      <alignment horizontal="left" vertical="top" wrapText="1"/>
    </xf>
    <xf numFmtId="3" fontId="4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9" fontId="61" fillId="0" borderId="0" xfId="1" applyFont="1" applyFill="1">
      <alignment horizontal="right" vertical="top"/>
    </xf>
    <xf numFmtId="169" fontId="14" fillId="0" borderId="0" xfId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right"/>
    </xf>
    <xf numFmtId="3" fontId="13" fillId="0" borderId="0" xfId="9" applyNumberFormat="1" applyFont="1" applyFill="1" applyBorder="1" applyAlignme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71" fontId="13" fillId="3" borderId="0" xfId="9" applyNumberFormat="1" applyFont="1" applyFill="1" applyBorder="1"/>
    <xf numFmtId="10" fontId="36" fillId="0" borderId="0" xfId="8" applyNumberFormat="1" applyFont="1" applyFill="1"/>
    <xf numFmtId="10" fontId="36" fillId="0" borderId="0" xfId="10" applyNumberFormat="1" applyFont="1" applyFill="1" applyBorder="1"/>
    <xf numFmtId="0" fontId="36" fillId="0" borderId="0" xfId="10" applyFont="1" applyFill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31" fillId="3" borderId="0" xfId="0" applyFont="1" applyFill="1" applyAlignment="1">
      <alignment wrapText="1"/>
    </xf>
    <xf numFmtId="3" fontId="36" fillId="3" borderId="14" xfId="9" applyNumberFormat="1" applyFont="1" applyFill="1" applyBorder="1" applyAlignment="1">
      <alignment horizontal="right"/>
    </xf>
    <xf numFmtId="0" fontId="13" fillId="3" borderId="0" xfId="0" applyFont="1" applyFill="1"/>
    <xf numFmtId="10" fontId="62" fillId="0" borderId="0" xfId="0" applyNumberFormat="1" applyFont="1" applyAlignment="1">
      <alignment wrapText="1"/>
    </xf>
    <xf numFmtId="0" fontId="36" fillId="0" borderId="0" xfId="10" quotePrefix="1" applyFont="1" applyBorder="1" applyAlignment="1">
      <alignment vertical="center" wrapText="1"/>
    </xf>
    <xf numFmtId="0" fontId="36" fillId="0" borderId="0" xfId="10" quotePrefix="1" applyFont="1" applyAlignment="1">
      <alignment vertical="center" wrapText="1"/>
    </xf>
    <xf numFmtId="3" fontId="63" fillId="0" borderId="0" xfId="0" applyNumberFormat="1" applyFont="1" applyFill="1" applyBorder="1" applyAlignment="1">
      <alignment wrapText="1"/>
    </xf>
    <xf numFmtId="170" fontId="36" fillId="0" borderId="0" xfId="0" applyNumberFormat="1" applyFont="1" applyFill="1" applyAlignment="1">
      <alignment horizontal="right" vertical="center" wrapText="1"/>
    </xf>
    <xf numFmtId="170" fontId="13" fillId="0" borderId="0" xfId="8" applyNumberFormat="1" applyFont="1" applyFill="1" applyAlignment="1">
      <alignment vertical="center"/>
    </xf>
    <xf numFmtId="0" fontId="13" fillId="0" borderId="0" xfId="0" applyFont="1" applyFill="1" applyBorder="1" applyAlignment="1">
      <alignment horizontal="left" wrapText="1"/>
    </xf>
    <xf numFmtId="173" fontId="23" fillId="0" borderId="23" xfId="9" applyNumberFormat="1" applyFont="1" applyFill="1" applyBorder="1"/>
    <xf numFmtId="173" fontId="23" fillId="0" borderId="17" xfId="9" applyNumberFormat="1" applyFont="1" applyFill="1" applyBorder="1"/>
    <xf numFmtId="10" fontId="13" fillId="8" borderId="0" xfId="0" applyNumberFormat="1" applyFont="1" applyFill="1"/>
    <xf numFmtId="0" fontId="13" fillId="8" borderId="0" xfId="0" applyFont="1" applyFill="1"/>
    <xf numFmtId="178" fontId="23" fillId="3" borderId="0" xfId="10" applyNumberFormat="1" applyFont="1" applyFill="1"/>
    <xf numFmtId="170" fontId="23" fillId="0" borderId="18" xfId="8" applyNumberFormat="1" applyFont="1" applyFill="1" applyBorder="1"/>
    <xf numFmtId="170" fontId="23" fillId="0" borderId="18" xfId="8" applyNumberFormat="1" applyFont="1" applyBorder="1"/>
    <xf numFmtId="173" fontId="23" fillId="0" borderId="23" xfId="9" applyNumberFormat="1" applyFont="1" applyBorder="1"/>
    <xf numFmtId="173" fontId="23" fillId="0" borderId="17" xfId="9" applyNumberFormat="1" applyFont="1" applyBorder="1"/>
    <xf numFmtId="170" fontId="55" fillId="0" borderId="24" xfId="8" applyNumberFormat="1" applyFont="1" applyFill="1" applyBorder="1"/>
    <xf numFmtId="173" fontId="23" fillId="0" borderId="20" xfId="9" applyNumberFormat="1" applyFont="1" applyFill="1" applyBorder="1"/>
    <xf numFmtId="173" fontId="23" fillId="0" borderId="22" xfId="9" applyNumberFormat="1" applyFont="1" applyFill="1" applyBorder="1"/>
    <xf numFmtId="43" fontId="23" fillId="0" borderId="22" xfId="9" applyNumberFormat="1" applyFont="1" applyFill="1" applyBorder="1"/>
    <xf numFmtId="173" fontId="23" fillId="0" borderId="18" xfId="9" applyNumberFormat="1" applyFont="1" applyFill="1" applyBorder="1"/>
    <xf numFmtId="173" fontId="55" fillId="0" borderId="28" xfId="9" applyNumberFormat="1" applyFont="1" applyFill="1" applyBorder="1"/>
    <xf numFmtId="173" fontId="55" fillId="0" borderId="28" xfId="9" applyNumberFormat="1" applyFont="1" applyBorder="1"/>
    <xf numFmtId="2" fontId="55" fillId="3" borderId="24" xfId="0" applyNumberFormat="1" applyFont="1" applyFill="1" applyBorder="1"/>
    <xf numFmtId="170" fontId="55" fillId="0" borderId="24" xfId="8" applyNumberFormat="1" applyFont="1" applyBorder="1"/>
    <xf numFmtId="173" fontId="23" fillId="0" borderId="18" xfId="9" applyNumberFormat="1" applyFont="1" applyBorder="1"/>
    <xf numFmtId="43" fontId="23" fillId="0" borderId="18" xfId="9" applyNumberFormat="1" applyFont="1" applyFill="1" applyBorder="1"/>
    <xf numFmtId="166" fontId="23" fillId="0" borderId="18" xfId="9" applyFont="1" applyFill="1" applyBorder="1"/>
    <xf numFmtId="0" fontId="23" fillId="0" borderId="18" xfId="0" applyFont="1" applyFill="1" applyBorder="1"/>
    <xf numFmtId="43" fontId="23" fillId="0" borderId="23" xfId="9" applyNumberFormat="1" applyFont="1" applyBorder="1"/>
    <xf numFmtId="43" fontId="23" fillId="0" borderId="23" xfId="9" applyNumberFormat="1" applyFont="1" applyFill="1" applyBorder="1"/>
    <xf numFmtId="0" fontId="55" fillId="0" borderId="0" xfId="10" applyFont="1" applyFill="1" applyBorder="1" applyAlignment="1">
      <alignment horizontal="left"/>
    </xf>
    <xf numFmtId="3" fontId="14" fillId="3" borderId="3" xfId="0" applyNumberFormat="1" applyFont="1" applyFill="1" applyBorder="1" applyAlignment="1">
      <alignment horizontal="right" vertical="top" wrapText="1"/>
    </xf>
    <xf numFmtId="3" fontId="13" fillId="3" borderId="3" xfId="0" applyNumberFormat="1" applyFont="1" applyFill="1" applyBorder="1" applyAlignment="1">
      <alignment horizontal="right" vertical="top" wrapText="1"/>
    </xf>
    <xf numFmtId="179" fontId="31" fillId="3" borderId="0" xfId="0" applyNumberFormat="1" applyFont="1" applyFill="1"/>
    <xf numFmtId="179" fontId="32" fillId="3" borderId="0" xfId="0" applyNumberFormat="1" applyFont="1" applyFill="1"/>
    <xf numFmtId="179" fontId="14" fillId="3" borderId="0" xfId="0" applyNumberFormat="1" applyFont="1" applyFill="1"/>
    <xf numFmtId="179" fontId="31" fillId="3" borderId="1" xfId="0" applyNumberFormat="1" applyFont="1" applyFill="1" applyBorder="1"/>
    <xf numFmtId="179" fontId="32" fillId="3" borderId="1" xfId="0" applyNumberFormat="1" applyFont="1" applyFill="1" applyBorder="1"/>
    <xf numFmtId="3" fontId="13" fillId="3" borderId="0" xfId="0" applyNumberFormat="1" applyFont="1" applyFill="1" applyBorder="1" applyAlignment="1">
      <alignment horizontal="right" vertical="top" wrapText="1"/>
    </xf>
    <xf numFmtId="3" fontId="13" fillId="3" borderId="0" xfId="0" applyNumberFormat="1" applyFont="1" applyFill="1" applyBorder="1" applyAlignment="1">
      <alignment horizontal="right" vertical="center" wrapText="1"/>
    </xf>
    <xf numFmtId="171" fontId="13" fillId="3" borderId="0" xfId="9" applyNumberFormat="1" applyFont="1" applyFill="1" applyBorder="1" applyAlignment="1"/>
    <xf numFmtId="3" fontId="13" fillId="3" borderId="0" xfId="9" applyNumberFormat="1" applyFont="1" applyFill="1" applyBorder="1"/>
    <xf numFmtId="171" fontId="13" fillId="3" borderId="0" xfId="9" applyNumberFormat="1" applyFont="1" applyFill="1"/>
    <xf numFmtId="170" fontId="13" fillId="3" borderId="0" xfId="8" applyNumberFormat="1" applyFont="1" applyFill="1"/>
    <xf numFmtId="14" fontId="14" fillId="2" borderId="3" xfId="0" applyNumberFormat="1" applyFont="1" applyFill="1" applyBorder="1" applyAlignment="1">
      <alignment horizontal="right" wrapText="1"/>
    </xf>
    <xf numFmtId="0" fontId="23" fillId="3" borderId="31" xfId="10" applyFont="1" applyFill="1" applyBorder="1" applyAlignment="1">
      <alignment wrapText="1"/>
    </xf>
    <xf numFmtId="0" fontId="23" fillId="3" borderId="31" xfId="0" applyFont="1" applyFill="1" applyBorder="1" applyAlignment="1">
      <alignment wrapText="1"/>
    </xf>
    <xf numFmtId="0" fontId="23" fillId="3" borderId="31" xfId="0" applyFont="1" applyFill="1" applyBorder="1" applyAlignment="1">
      <alignment vertical="center" wrapText="1"/>
    </xf>
    <xf numFmtId="0" fontId="23" fillId="3" borderId="31" xfId="0" applyFont="1" applyFill="1" applyBorder="1"/>
    <xf numFmtId="0" fontId="23" fillId="3" borderId="31" xfId="0" quotePrefix="1" applyFont="1" applyFill="1" applyBorder="1"/>
    <xf numFmtId="0" fontId="55" fillId="3" borderId="31" xfId="0" applyFont="1" applyFill="1" applyBorder="1"/>
    <xf numFmtId="0" fontId="23" fillId="3" borderId="31" xfId="10" applyFont="1" applyFill="1" applyBorder="1" applyAlignment="1">
      <alignment vertical="center" wrapText="1"/>
    </xf>
    <xf numFmtId="0" fontId="23" fillId="3" borderId="31" xfId="10" applyFont="1" applyFill="1" applyBorder="1"/>
    <xf numFmtId="0" fontId="23" fillId="3" borderId="31" xfId="10" quotePrefix="1" applyFont="1" applyFill="1" applyBorder="1"/>
    <xf numFmtId="0" fontId="23" fillId="3" borderId="31" xfId="10" applyFont="1" applyFill="1" applyBorder="1" applyAlignment="1"/>
    <xf numFmtId="0" fontId="55" fillId="3" borderId="31" xfId="10" applyFont="1" applyFill="1" applyBorder="1" applyAlignment="1"/>
    <xf numFmtId="0" fontId="55" fillId="3" borderId="31" xfId="10" applyFont="1" applyFill="1" applyBorder="1"/>
    <xf numFmtId="0" fontId="13" fillId="2" borderId="32" xfId="0" applyFont="1" applyFill="1" applyBorder="1"/>
    <xf numFmtId="0" fontId="14" fillId="0" borderId="33" xfId="0" applyFont="1" applyBorder="1"/>
    <xf numFmtId="179" fontId="31" fillId="3" borderId="33" xfId="0" applyNumberFormat="1" applyFont="1" applyFill="1" applyBorder="1"/>
    <xf numFmtId="179" fontId="32" fillId="3" borderId="33" xfId="0" applyNumberFormat="1" applyFont="1" applyFill="1" applyBorder="1"/>
    <xf numFmtId="3" fontId="13" fillId="3" borderId="2" xfId="10" applyNumberFormat="1" applyFont="1" applyFill="1" applyBorder="1" applyAlignment="1">
      <alignment vertical="top" wrapText="1"/>
    </xf>
    <xf numFmtId="0" fontId="14" fillId="0" borderId="0" xfId="0" applyFont="1" applyBorder="1" applyAlignment="1">
      <alignment horizontal="right" wrapText="1"/>
    </xf>
    <xf numFmtId="3" fontId="13" fillId="0" borderId="0" xfId="11" applyNumberFormat="1" applyFont="1" applyBorder="1"/>
    <xf numFmtId="3" fontId="13" fillId="2" borderId="0" xfId="11" applyNumberFormat="1" applyFont="1" applyFill="1" applyBorder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/>
    <xf numFmtId="168" fontId="14" fillId="0" borderId="0" xfId="6" applyFont="1" applyFill="1" applyAlignment="1">
      <alignment horizontal="center"/>
    </xf>
    <xf numFmtId="0" fontId="31" fillId="0" borderId="0" xfId="22" applyFont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3" fontId="14" fillId="2" borderId="3" xfId="0" applyNumberFormat="1" applyFont="1" applyFill="1" applyBorder="1" applyAlignment="1">
      <alignment horizontal="right" wrapText="1"/>
    </xf>
    <xf numFmtId="0" fontId="31" fillId="3" borderId="0" xfId="0" applyFont="1" applyFill="1" applyBorder="1" applyAlignment="1"/>
    <xf numFmtId="164" fontId="13" fillId="2" borderId="0" xfId="0" applyNumberFormat="1" applyFont="1" applyFill="1"/>
    <xf numFmtId="0" fontId="16" fillId="0" borderId="0" xfId="0" applyFont="1" applyFill="1"/>
    <xf numFmtId="0" fontId="31" fillId="0" borderId="4" xfId="22" applyFont="1" applyFill="1" applyBorder="1" applyAlignment="1">
      <alignment horizontal="right" wrapText="1"/>
    </xf>
    <xf numFmtId="0" fontId="31" fillId="0" borderId="0" xfId="22" applyFont="1" applyFill="1" applyAlignment="1">
      <alignment horizontal="right" wrapText="1"/>
    </xf>
    <xf numFmtId="3" fontId="53" fillId="0" borderId="0" xfId="23" applyFont="1" applyFill="1" applyAlignment="1">
      <alignment horizontal="right"/>
    </xf>
    <xf numFmtId="3" fontId="17" fillId="0" borderId="4" xfId="23" applyFont="1" applyFill="1" applyBorder="1" applyAlignment="1">
      <alignment horizontal="right"/>
    </xf>
    <xf numFmtId="1" fontId="32" fillId="0" borderId="0" xfId="24" applyNumberFormat="1" applyFont="1" applyFill="1"/>
    <xf numFmtId="0" fontId="32" fillId="0" borderId="0" xfId="25" applyFont="1" applyFill="1"/>
    <xf numFmtId="164" fontId="14" fillId="0" borderId="33" xfId="5" applyNumberFormat="1" applyFont="1" applyFill="1" applyBorder="1">
      <alignment horizontal="left" vertical="top"/>
    </xf>
    <xf numFmtId="169" fontId="13" fillId="0" borderId="33" xfId="1" applyFont="1" applyFill="1" applyBorder="1" applyAlignment="1">
      <alignment horizontal="left" vertical="top"/>
    </xf>
    <xf numFmtId="0" fontId="14" fillId="0" borderId="33" xfId="5" applyFont="1" applyFill="1" applyBorder="1">
      <alignment horizontal="left" vertical="top"/>
    </xf>
    <xf numFmtId="0" fontId="13" fillId="0" borderId="33" xfId="5" applyFont="1" applyFill="1" applyBorder="1" applyAlignment="1">
      <alignment horizontal="left" vertical="top" wrapText="1"/>
    </xf>
    <xf numFmtId="3" fontId="14" fillId="0" borderId="33" xfId="0" applyNumberFormat="1" applyFont="1" applyFill="1" applyBorder="1" applyAlignment="1">
      <alignment horizontal="right"/>
    </xf>
    <xf numFmtId="3" fontId="32" fillId="0" borderId="33" xfId="0" applyNumberFormat="1" applyFont="1" applyFill="1" applyBorder="1" applyAlignment="1">
      <alignment horizontal="right"/>
    </xf>
    <xf numFmtId="169" fontId="14" fillId="0" borderId="33" xfId="1" applyFont="1" applyFill="1" applyBorder="1" applyAlignment="1">
      <alignment horizontal="left" vertical="top"/>
    </xf>
    <xf numFmtId="0" fontId="14" fillId="0" borderId="33" xfId="5" applyFont="1" applyFill="1" applyBorder="1" applyAlignment="1">
      <alignment horizontal="left" vertical="top" wrapText="1"/>
    </xf>
    <xf numFmtId="3" fontId="13" fillId="0" borderId="33" xfId="0" applyNumberFormat="1" applyFont="1" applyFill="1" applyBorder="1" applyAlignment="1">
      <alignment horizontal="right"/>
    </xf>
    <xf numFmtId="164" fontId="16" fillId="0" borderId="33" xfId="5" applyNumberFormat="1" applyFont="1" applyFill="1" applyBorder="1">
      <alignment horizontal="left" vertical="top"/>
    </xf>
    <xf numFmtId="169" fontId="16" fillId="0" borderId="33" xfId="1" applyFont="1" applyFill="1" applyBorder="1" applyAlignment="1">
      <alignment horizontal="left" vertical="top"/>
    </xf>
    <xf numFmtId="0" fontId="16" fillId="0" borderId="33" xfId="5" applyFont="1" applyFill="1" applyBorder="1">
      <alignment horizontal="left" vertical="top"/>
    </xf>
    <xf numFmtId="0" fontId="16" fillId="0" borderId="33" xfId="5" applyFont="1" applyFill="1" applyBorder="1" applyAlignment="1">
      <alignment horizontal="left" vertical="top" wrapText="1"/>
    </xf>
    <xf numFmtId="3" fontId="43" fillId="0" borderId="33" xfId="0" applyNumberFormat="1" applyFont="1" applyFill="1" applyBorder="1" applyAlignment="1">
      <alignment horizontal="right"/>
    </xf>
    <xf numFmtId="3" fontId="16" fillId="0" borderId="33" xfId="0" applyNumberFormat="1" applyFont="1" applyFill="1" applyBorder="1" applyAlignment="1">
      <alignment horizontal="right"/>
    </xf>
    <xf numFmtId="0" fontId="23" fillId="3" borderId="34" xfId="0" applyFont="1" applyFill="1" applyBorder="1" applyAlignment="1">
      <alignment vertical="center" wrapText="1"/>
    </xf>
    <xf numFmtId="0" fontId="23" fillId="3" borderId="34" xfId="10" applyFont="1" applyFill="1" applyBorder="1" applyAlignment="1">
      <alignment vertical="center" wrapText="1"/>
    </xf>
    <xf numFmtId="0" fontId="35" fillId="0" borderId="35" xfId="10" applyFont="1" applyBorder="1" applyAlignment="1">
      <alignment vertical="center"/>
    </xf>
    <xf numFmtId="10" fontId="35" fillId="0" borderId="35" xfId="14" applyNumberFormat="1" applyFont="1" applyBorder="1" applyAlignment="1">
      <alignment vertical="center" wrapText="1"/>
    </xf>
    <xf numFmtId="10" fontId="35" fillId="0" borderId="35" xfId="14" applyNumberFormat="1" applyFont="1" applyBorder="1" applyAlignment="1">
      <alignment horizontal="right" vertical="center" wrapText="1"/>
    </xf>
    <xf numFmtId="10" fontId="14" fillId="2" borderId="35" xfId="14" applyNumberFormat="1" applyFont="1" applyFill="1" applyBorder="1" applyAlignment="1">
      <alignment vertical="center"/>
    </xf>
    <xf numFmtId="0" fontId="35" fillId="0" borderId="35" xfId="10" applyFont="1" applyBorder="1" applyAlignment="1">
      <alignment vertical="center" wrapText="1"/>
    </xf>
    <xf numFmtId="0" fontId="13" fillId="2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Alignment="1">
      <alignment horizontal="right"/>
    </xf>
    <xf numFmtId="3" fontId="28" fillId="3" borderId="0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1" xfId="1" applyNumberFormat="1" applyFont="1" applyFill="1" applyBorder="1">
      <alignment horizontal="right" vertical="top"/>
    </xf>
    <xf numFmtId="3" fontId="45" fillId="3" borderId="0" xfId="0" applyNumberFormat="1" applyFont="1" applyFill="1" applyBorder="1" applyAlignment="1">
      <alignment horizontal="right"/>
    </xf>
    <xf numFmtId="3" fontId="14" fillId="3" borderId="8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171" fontId="36" fillId="3" borderId="0" xfId="9" applyNumberFormat="1" applyFont="1" applyFill="1" applyAlignment="1">
      <alignment horizontal="right"/>
    </xf>
    <xf numFmtId="0" fontId="13" fillId="0" borderId="0" xfId="10" applyFont="1" applyFill="1"/>
    <xf numFmtId="3" fontId="6" fillId="0" borderId="0" xfId="10" applyNumberFormat="1" applyFill="1"/>
    <xf numFmtId="0" fontId="13" fillId="2" borderId="36" xfId="0" applyFont="1" applyFill="1" applyBorder="1" applyAlignment="1">
      <alignment horizontal="left" vertical="top" wrapText="1"/>
    </xf>
    <xf numFmtId="43" fontId="55" fillId="3" borderId="18" xfId="0" applyNumberFormat="1" applyFont="1" applyFill="1" applyBorder="1"/>
    <xf numFmtId="171" fontId="23" fillId="3" borderId="0" xfId="9" applyNumberFormat="1" applyFont="1" applyFill="1"/>
    <xf numFmtId="0" fontId="13" fillId="3" borderId="0" xfId="0" applyFont="1" applyFill="1" applyAlignment="1">
      <alignment horizontal="left" wrapText="1"/>
    </xf>
    <xf numFmtId="38" fontId="14" fillId="3" borderId="29" xfId="9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left" wrapText="1"/>
    </xf>
    <xf numFmtId="0" fontId="13" fillId="3" borderId="0" xfId="0" applyFont="1" applyFill="1" applyAlignment="1"/>
    <xf numFmtId="171" fontId="13" fillId="3" borderId="0" xfId="9" applyNumberFormat="1" applyFont="1" applyFill="1" applyBorder="1" applyAlignment="1">
      <alignment horizontal="left" wrapText="1"/>
    </xf>
    <xf numFmtId="164" fontId="14" fillId="0" borderId="0" xfId="5" applyNumberFormat="1" applyFont="1" applyFill="1" applyAlignment="1">
      <alignment horizontal="left" vertical="top"/>
    </xf>
    <xf numFmtId="168" fontId="14" fillId="0" borderId="0" xfId="6" applyFont="1" applyFill="1" applyAlignment="1">
      <alignment horizontal="center"/>
    </xf>
    <xf numFmtId="167" fontId="14" fillId="0" borderId="1" xfId="4" applyFont="1" applyFill="1" applyBorder="1" applyAlignment="1">
      <alignment horizontal="left"/>
    </xf>
    <xf numFmtId="0" fontId="31" fillId="0" borderId="0" xfId="22" applyFont="1" applyAlignment="1">
      <alignment horizontal="left" wrapText="1"/>
    </xf>
    <xf numFmtId="0" fontId="31" fillId="0" borderId="2" xfId="22" applyFont="1" applyBorder="1" applyAlignment="1">
      <alignment horizontal="left" wrapText="1"/>
    </xf>
    <xf numFmtId="49" fontId="31" fillId="0" borderId="2" xfId="23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3" fillId="3" borderId="0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vertical="center" wrapText="1"/>
    </xf>
    <xf numFmtId="49" fontId="13" fillId="2" borderId="0" xfId="0" quotePrefix="1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horizontal="right" wrapText="1"/>
    </xf>
    <xf numFmtId="3" fontId="14" fillId="2" borderId="3" xfId="0" applyNumberFormat="1" applyFont="1" applyFill="1" applyBorder="1" applyAlignment="1">
      <alignment horizontal="right" wrapText="1"/>
    </xf>
    <xf numFmtId="169" fontId="26" fillId="0" borderId="0" xfId="1" applyFont="1" applyFill="1" applyAlignment="1">
      <alignment horizontal="center" vertical="top"/>
    </xf>
    <xf numFmtId="0" fontId="31" fillId="3" borderId="0" xfId="0" applyFont="1" applyFill="1" applyBorder="1" applyAlignment="1"/>
    <xf numFmtId="0" fontId="44" fillId="3" borderId="0" xfId="10" applyFont="1" applyFill="1" applyBorder="1" applyAlignment="1">
      <alignment horizontal="center" wrapText="1"/>
    </xf>
    <xf numFmtId="0" fontId="44" fillId="3" borderId="0" xfId="10" applyFont="1" applyFill="1" applyBorder="1" applyAlignment="1">
      <alignment horizontal="center"/>
    </xf>
  </cellXfs>
  <cellStyles count="55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3" xfId="31" xr:uid="{AFAF0DBE-E3BC-459C-817A-E1891A96AB31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Normal" xfId="0" builtinId="0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1" xfId="44" xr:uid="{81D6C0B2-4325-4F29-A1EA-1B0583F154AB}"/>
    <cellStyle name="Normal 3" xfId="37" xr:uid="{09C28FE6-0FB4-4C3F-93B2-5077E7B6C518}"/>
    <cellStyle name="Normal 3 2" xfId="38" xr:uid="{4889447C-AC99-433A-899A-4AE9B6DEEDE5}"/>
    <cellStyle name="Normal 3 3" xfId="19" xr:uid="{2659E545-534F-4D48-8291-72CAF117C2C1}"/>
    <cellStyle name="Normal 31" xfId="23" xr:uid="{3725D79F-8E29-4BD0-B0CA-05CD6A9A4832}"/>
    <cellStyle name="Normal 35" xfId="54" xr:uid="{68813EFA-AE6F-4570-A51C-DDB68455C143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3" xfId="22" xr:uid="{DCC15930-8E9C-4299-AA94-9B5B12106BBA}"/>
    <cellStyle name="Normal 4 2 2 3 2" xfId="35" xr:uid="{BFB620AA-F1C8-427C-B5EA-1B4075B5D0A2}"/>
    <cellStyle name="Normal 4 6" xfId="47" xr:uid="{80B28553-A755-42FD-A6E7-9C4621952382}"/>
    <cellStyle name="Normal 4 7" xfId="50" xr:uid="{B1573249-5AA9-47CC-8B3D-FB3DC1263FFC}"/>
    <cellStyle name="Normal 54" xfId="39" xr:uid="{17E4C7C0-00B9-4F61-BB40-58D8298FD537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4"/>
  <sheetViews>
    <sheetView showGridLines="0" tabSelected="1" zoomScale="90" zoomScaleNormal="90" workbookViewId="0">
      <selection activeCell="A19" sqref="A19"/>
    </sheetView>
  </sheetViews>
  <sheetFormatPr baseColWidth="10" defaultColWidth="11" defaultRowHeight="12.75"/>
  <cols>
    <col min="1" max="1" width="9.625" style="101" customWidth="1"/>
    <col min="2" max="2" width="92.625" style="101" bestFit="1" customWidth="1"/>
    <col min="3" max="3" width="17.25" style="101" customWidth="1"/>
    <col min="4" max="4" width="18.875" style="101" customWidth="1"/>
    <col min="56" max="16384" width="11" style="101"/>
  </cols>
  <sheetData>
    <row r="1" spans="1:4" ht="23.25">
      <c r="A1" s="461" t="s">
        <v>0</v>
      </c>
      <c r="B1" s="462"/>
      <c r="C1" s="462"/>
      <c r="D1" s="463" t="s">
        <v>775</v>
      </c>
    </row>
    <row r="2" spans="1:4">
      <c r="A2" s="464" t="s">
        <v>1</v>
      </c>
      <c r="B2" s="465" t="s">
        <v>2</v>
      </c>
      <c r="C2" s="466"/>
      <c r="D2" s="466" t="s">
        <v>3</v>
      </c>
    </row>
    <row r="3" spans="1:4" ht="15">
      <c r="A3" s="102"/>
      <c r="B3" s="223" t="s">
        <v>4</v>
      </c>
      <c r="C3" s="103"/>
      <c r="D3" s="103"/>
    </row>
    <row r="4" spans="1:4">
      <c r="A4" s="249">
        <v>1</v>
      </c>
      <c r="B4" s="105" t="s">
        <v>5</v>
      </c>
      <c r="C4" s="467"/>
      <c r="D4" s="104" t="s">
        <v>6</v>
      </c>
    </row>
    <row r="5" spans="1:4">
      <c r="A5" s="250">
        <v>2</v>
      </c>
      <c r="B5" s="99" t="s">
        <v>7</v>
      </c>
      <c r="C5" s="100"/>
      <c r="D5" s="100" t="s">
        <v>6</v>
      </c>
    </row>
    <row r="6" spans="1:4">
      <c r="A6" s="249">
        <v>3</v>
      </c>
      <c r="B6" s="105" t="s">
        <v>8</v>
      </c>
      <c r="C6" s="104"/>
      <c r="D6" s="104" t="s">
        <v>6</v>
      </c>
    </row>
    <row r="7" spans="1:4">
      <c r="A7" s="250">
        <v>4</v>
      </c>
      <c r="B7" s="101" t="s">
        <v>9</v>
      </c>
      <c r="C7" s="100"/>
      <c r="D7" s="100" t="s">
        <v>6</v>
      </c>
    </row>
    <row r="8" spans="1:4">
      <c r="A8" s="249">
        <v>5</v>
      </c>
      <c r="B8" s="105" t="s">
        <v>10</v>
      </c>
      <c r="C8" s="104"/>
      <c r="D8" s="104" t="s">
        <v>11</v>
      </c>
    </row>
    <row r="9" spans="1:4">
      <c r="A9" s="250">
        <v>6</v>
      </c>
      <c r="B9" s="99" t="s">
        <v>12</v>
      </c>
      <c r="C9" s="100"/>
      <c r="D9" s="100" t="s">
        <v>11</v>
      </c>
    </row>
    <row r="10" spans="1:4">
      <c r="A10" s="249">
        <v>7</v>
      </c>
      <c r="B10" s="105" t="s">
        <v>13</v>
      </c>
      <c r="C10" s="104"/>
      <c r="D10" s="104" t="s">
        <v>11</v>
      </c>
    </row>
    <row r="11" spans="1:4">
      <c r="A11" s="250">
        <v>10</v>
      </c>
      <c r="B11" s="106" t="s">
        <v>14</v>
      </c>
      <c r="C11" s="100"/>
      <c r="D11" s="100" t="s">
        <v>11</v>
      </c>
    </row>
    <row r="12" spans="1:4">
      <c r="A12" s="249">
        <v>11</v>
      </c>
      <c r="B12" s="105" t="s">
        <v>15</v>
      </c>
      <c r="C12" s="104"/>
      <c r="D12" s="104" t="s">
        <v>11</v>
      </c>
    </row>
    <row r="13" spans="1:4">
      <c r="A13" s="250">
        <v>12</v>
      </c>
      <c r="B13" s="99" t="s">
        <v>16</v>
      </c>
      <c r="C13" s="100"/>
      <c r="D13" s="100" t="s">
        <v>6</v>
      </c>
    </row>
    <row r="14" spans="1:4">
      <c r="A14" s="249">
        <v>13</v>
      </c>
      <c r="B14" s="105" t="s">
        <v>17</v>
      </c>
      <c r="C14" s="104"/>
      <c r="D14" s="104" t="s">
        <v>11</v>
      </c>
    </row>
    <row r="15" spans="1:4">
      <c r="A15" s="250">
        <v>14</v>
      </c>
      <c r="B15" s="99" t="s">
        <v>18</v>
      </c>
      <c r="C15" s="100"/>
      <c r="D15" s="103" t="s">
        <v>11</v>
      </c>
    </row>
    <row r="16" spans="1:4">
      <c r="A16" s="249">
        <v>15</v>
      </c>
      <c r="B16" s="105" t="s">
        <v>19</v>
      </c>
      <c r="C16" s="104"/>
      <c r="D16" s="107" t="s">
        <v>11</v>
      </c>
    </row>
    <row r="17" spans="1:55">
      <c r="A17" s="250">
        <v>16</v>
      </c>
      <c r="B17" s="99" t="s">
        <v>20</v>
      </c>
      <c r="C17" s="100"/>
      <c r="D17" s="103" t="s">
        <v>11</v>
      </c>
    </row>
    <row r="18" spans="1:55">
      <c r="A18" s="249">
        <v>17</v>
      </c>
      <c r="B18" s="105" t="s">
        <v>21</v>
      </c>
      <c r="C18" s="104"/>
      <c r="D18" s="107" t="s">
        <v>11</v>
      </c>
    </row>
    <row r="19" spans="1:55">
      <c r="A19" s="250">
        <v>18</v>
      </c>
      <c r="B19" s="284" t="s">
        <v>22</v>
      </c>
      <c r="C19" s="100"/>
      <c r="D19" s="103" t="s">
        <v>11</v>
      </c>
    </row>
    <row r="20" spans="1:55">
      <c r="A20" s="249">
        <v>19</v>
      </c>
      <c r="B20" s="285" t="s">
        <v>23</v>
      </c>
      <c r="C20" s="104"/>
      <c r="D20" s="107" t="s">
        <v>11</v>
      </c>
    </row>
    <row r="21" spans="1:55" s="256" customFormat="1">
      <c r="A21" s="251">
        <v>20</v>
      </c>
      <c r="B21" s="286" t="s">
        <v>24</v>
      </c>
      <c r="C21" s="222"/>
      <c r="D21" s="224" t="s">
        <v>11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249">
        <v>21</v>
      </c>
      <c r="B22" s="105" t="s">
        <v>25</v>
      </c>
      <c r="C22" s="104"/>
      <c r="D22" s="107" t="s">
        <v>11</v>
      </c>
    </row>
    <row r="23" spans="1:55" s="256" customFormat="1">
      <c r="A23" s="251">
        <v>22</v>
      </c>
      <c r="B23" s="223" t="s">
        <v>26</v>
      </c>
      <c r="C23" s="222"/>
      <c r="D23" s="224" t="s">
        <v>11</v>
      </c>
      <c r="F23" s="470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256" customFormat="1">
      <c r="A24" s="251">
        <v>26</v>
      </c>
      <c r="B24" s="223" t="s">
        <v>27</v>
      </c>
      <c r="C24" s="222"/>
      <c r="D24" s="224" t="s">
        <v>11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249">
        <v>27</v>
      </c>
      <c r="B25" s="105" t="s">
        <v>28</v>
      </c>
      <c r="C25" s="104"/>
      <c r="D25" s="107" t="s">
        <v>11</v>
      </c>
    </row>
    <row r="26" spans="1:55">
      <c r="A26" s="251">
        <v>28</v>
      </c>
      <c r="B26" s="223" t="s">
        <v>29</v>
      </c>
      <c r="C26" s="224"/>
      <c r="D26" s="224" t="s">
        <v>6</v>
      </c>
    </row>
    <row r="27" spans="1:55" s="256" customFormat="1" ht="12.75" customHeight="1">
      <c r="A27" s="249">
        <v>29</v>
      </c>
      <c r="B27" s="105" t="s">
        <v>30</v>
      </c>
      <c r="C27" s="107"/>
      <c r="D27" s="107" t="s">
        <v>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251">
        <v>30</v>
      </c>
      <c r="B28" s="223" t="s">
        <v>31</v>
      </c>
      <c r="C28" s="224"/>
      <c r="D28" s="224" t="s">
        <v>6</v>
      </c>
    </row>
    <row r="29" spans="1:55" s="256" customFormat="1">
      <c r="A29" s="249">
        <v>31</v>
      </c>
      <c r="B29" s="105" t="s">
        <v>32</v>
      </c>
      <c r="C29" s="107"/>
      <c r="D29" s="107" t="s">
        <v>6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256" customFormat="1" ht="12.75" customHeight="1">
      <c r="A30" s="251">
        <v>32</v>
      </c>
      <c r="B30" s="223" t="s">
        <v>33</v>
      </c>
      <c r="C30" s="224"/>
      <c r="D30" s="224" t="s">
        <v>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256" customFormat="1">
      <c r="A31" s="249">
        <v>33</v>
      </c>
      <c r="B31" s="105" t="s">
        <v>34</v>
      </c>
      <c r="C31" s="107"/>
      <c r="D31" s="107" t="s">
        <v>11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4" spans="2:2">
      <c r="B34" s="99"/>
    </row>
  </sheetData>
  <autoFilter ref="A1:BC31" xr:uid="{33071D10-8B25-4236-BA62-90E6B480D829}"/>
  <phoneticPr fontId="12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10'!A1" display="'10'!A1" xr:uid="{00000000-0004-0000-0000-000009000000}"/>
    <hyperlink ref="A12" location="'11'!A1" display="'11'!A1" xr:uid="{00000000-0004-0000-0000-00000A000000}"/>
    <hyperlink ref="A13" location="'12'!A1" display="'12'!A1" xr:uid="{00000000-0004-0000-0000-00000B000000}"/>
    <hyperlink ref="A14" location="'13'!A1" display="'13'!A1" xr:uid="{00000000-0004-0000-0000-00000C000000}"/>
    <hyperlink ref="A15" location="'14'!A1" display="'14'!A1" xr:uid="{00000000-0004-0000-0000-00000D000000}"/>
    <hyperlink ref="A16" location="'15'!A1" display="'15'!A1" xr:uid="{00000000-0004-0000-0000-00000E000000}"/>
    <hyperlink ref="A17" location="'16'!A1" display="'16'!A1" xr:uid="{00000000-0004-0000-0000-00000F000000}"/>
    <hyperlink ref="A18" location="'17'!A1" display="'17'!A1" xr:uid="{00000000-0004-0000-0000-000010000000}"/>
    <hyperlink ref="A19" location="'18'!A1" display="'18'!A1" xr:uid="{00000000-0004-0000-0000-000011000000}"/>
    <hyperlink ref="A20" location="'19'!A1" display="'19'!A1" xr:uid="{00000000-0004-0000-0000-000012000000}"/>
    <hyperlink ref="A22" location="'21'!A1" display="'21'!A1" xr:uid="{00000000-0004-0000-0000-000013000000}"/>
    <hyperlink ref="A23" location="'22'!A1" display="'22'!A1" xr:uid="{00000000-0004-0000-0000-000014000000}"/>
    <hyperlink ref="A24" location="'26'!A1" display="'26'!A1" xr:uid="{00000000-0004-0000-0000-000018000000}"/>
    <hyperlink ref="A25" location="'27'!A1" display="'27'!A1" xr:uid="{00000000-0004-0000-0000-000019000000}"/>
    <hyperlink ref="A26" location="'28'!A1" display="'28'!A1" xr:uid="{00000000-0004-0000-0000-00001A000000}"/>
    <hyperlink ref="A27" location="'29'!A1" display="'29'!A1" xr:uid="{00000000-0004-0000-0000-00001B000000}"/>
    <hyperlink ref="A28" location="'30'!A1" display="'30'!A1" xr:uid="{00000000-0004-0000-0000-00001C000000}"/>
    <hyperlink ref="A29" location="'31'!A1" display="'31'!A1" xr:uid="{00000000-0004-0000-0000-00001D000000}"/>
    <hyperlink ref="A21" location="'20'!A1" display="'20'!A1" xr:uid="{00000000-0004-0000-0000-00001E000000}"/>
    <hyperlink ref="A30" location="'32'!A1" display="'32'!A1" xr:uid="{00000000-0004-0000-0000-00001F000000}"/>
    <hyperlink ref="A31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>
      <selection activeCell="C5" sqref="C5:E26"/>
    </sheetView>
  </sheetViews>
  <sheetFormatPr baseColWidth="10" defaultColWidth="11" defaultRowHeight="12"/>
  <cols>
    <col min="1" max="1" width="23.375" style="5" customWidth="1"/>
    <col min="2" max="2" width="10.125" style="5" bestFit="1" customWidth="1"/>
    <col min="3" max="3" width="11.75" style="5" customWidth="1"/>
    <col min="4" max="4" width="11.5" style="5" customWidth="1"/>
    <col min="5" max="5" width="11.25" style="5" customWidth="1"/>
    <col min="6" max="6" width="12" style="5" customWidth="1"/>
    <col min="7" max="7" width="5.5" style="5" customWidth="1"/>
    <col min="8" max="8" width="21.375" style="5" customWidth="1"/>
    <col min="9" max="16384" width="11" style="5"/>
  </cols>
  <sheetData>
    <row r="1" spans="1:19" ht="21">
      <c r="A1" s="373" t="s">
        <v>181</v>
      </c>
      <c r="B1" s="610"/>
      <c r="C1" s="46"/>
      <c r="D1" s="605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>
      <c r="A2" s="610" t="s">
        <v>35</v>
      </c>
      <c r="B2" s="610"/>
      <c r="C2" s="4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>
      <c r="A3" s="610"/>
      <c r="B3" s="610"/>
      <c r="C3" s="4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2.75" thickBot="1">
      <c r="A4" s="137">
        <v>2020</v>
      </c>
      <c r="B4" s="650" t="s">
        <v>182</v>
      </c>
      <c r="C4" s="650" t="s">
        <v>183</v>
      </c>
      <c r="D4" s="650" t="s">
        <v>184</v>
      </c>
      <c r="E4" s="650" t="s">
        <v>185</v>
      </c>
      <c r="F4" s="650" t="s">
        <v>49</v>
      </c>
      <c r="G4" s="29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>
      <c r="A5" s="444" t="s">
        <v>170</v>
      </c>
      <c r="B5" s="644">
        <v>5790</v>
      </c>
      <c r="C5" s="644">
        <v>2702</v>
      </c>
      <c r="D5" s="644">
        <v>10281</v>
      </c>
      <c r="E5" s="644">
        <v>9458</v>
      </c>
      <c r="F5" s="75">
        <v>28231</v>
      </c>
      <c r="G5" s="4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>
      <c r="A6" s="52" t="s">
        <v>186</v>
      </c>
      <c r="B6" s="644">
        <v>692</v>
      </c>
      <c r="C6" s="644">
        <v>190</v>
      </c>
      <c r="D6" s="644">
        <v>556</v>
      </c>
      <c r="E6" s="644">
        <v>246</v>
      </c>
      <c r="F6" s="75">
        <v>1684</v>
      </c>
      <c r="G6" s="47"/>
      <c r="H6" s="92"/>
      <c r="I6" s="92"/>
      <c r="J6" s="92"/>
      <c r="K6" s="92"/>
      <c r="L6" s="92"/>
      <c r="M6" s="92"/>
      <c r="N6" s="136"/>
      <c r="O6" s="136"/>
      <c r="P6" s="136"/>
      <c r="Q6" s="136"/>
      <c r="R6" s="136"/>
      <c r="S6" s="136"/>
    </row>
    <row r="7" spans="1:19">
      <c r="A7" s="316" t="s">
        <v>187</v>
      </c>
      <c r="B7" s="75">
        <v>92</v>
      </c>
      <c r="C7" s="75"/>
      <c r="D7" s="75"/>
      <c r="E7" s="75"/>
      <c r="F7" s="75">
        <v>92</v>
      </c>
      <c r="G7" s="75"/>
      <c r="H7" s="317"/>
      <c r="I7" s="317"/>
      <c r="J7" s="317"/>
      <c r="K7" s="317"/>
      <c r="L7" s="317"/>
      <c r="M7" s="317"/>
      <c r="N7" s="136"/>
      <c r="O7" s="136"/>
      <c r="P7" s="136"/>
      <c r="Q7" s="136"/>
      <c r="R7" s="136"/>
      <c r="S7" s="136"/>
    </row>
    <row r="8" spans="1:19">
      <c r="A8" s="318" t="s">
        <v>179</v>
      </c>
      <c r="B8" s="649">
        <v>6574</v>
      </c>
      <c r="C8" s="649">
        <v>2892</v>
      </c>
      <c r="D8" s="649">
        <v>10837</v>
      </c>
      <c r="E8" s="649">
        <v>9704</v>
      </c>
      <c r="F8" s="649">
        <v>30007</v>
      </c>
      <c r="G8" s="6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19" ht="8.25" customHeight="1">
      <c r="A9" s="319"/>
      <c r="B9" s="645"/>
      <c r="C9" s="645"/>
      <c r="D9" s="645"/>
      <c r="E9" s="645"/>
      <c r="F9" s="645"/>
      <c r="G9" s="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spans="1:19">
      <c r="A10" s="52" t="s">
        <v>188</v>
      </c>
      <c r="B10" s="75">
        <v>0</v>
      </c>
      <c r="C10" s="320">
        <v>375</v>
      </c>
      <c r="D10" s="75">
        <v>0</v>
      </c>
      <c r="E10" s="75">
        <v>0</v>
      </c>
      <c r="F10" s="75">
        <v>375</v>
      </c>
      <c r="G10" s="47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>
      <c r="A11" s="316" t="s">
        <v>120</v>
      </c>
      <c r="B11" s="646">
        <v>0</v>
      </c>
      <c r="C11" s="647">
        <v>61</v>
      </c>
      <c r="D11" s="646">
        <v>0</v>
      </c>
      <c r="E11" s="646">
        <v>0</v>
      </c>
      <c r="F11" s="646">
        <v>61</v>
      </c>
      <c r="G11" s="4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pans="1:19">
      <c r="A12" s="172"/>
      <c r="B12" s="648"/>
      <c r="C12" s="648"/>
      <c r="D12" s="648"/>
      <c r="E12" s="648"/>
      <c r="F12" s="648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pans="1:19" ht="12.75" thickBot="1">
      <c r="A13" s="137">
        <v>2019</v>
      </c>
      <c r="B13" s="650" t="s">
        <v>182</v>
      </c>
      <c r="C13" s="650" t="s">
        <v>183</v>
      </c>
      <c r="D13" s="650" t="s">
        <v>184</v>
      </c>
      <c r="E13" s="650" t="s">
        <v>185</v>
      </c>
      <c r="F13" s="650" t="s">
        <v>49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>
      <c r="A14" s="444" t="s">
        <v>170</v>
      </c>
      <c r="B14" s="644">
        <v>6003</v>
      </c>
      <c r="C14" s="644">
        <v>2167</v>
      </c>
      <c r="D14" s="644">
        <v>8495</v>
      </c>
      <c r="E14" s="644">
        <v>8944</v>
      </c>
      <c r="F14" s="75">
        <v>25609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pans="1:19">
      <c r="A15" s="52" t="s">
        <v>186</v>
      </c>
      <c r="B15" s="644">
        <v>878.14964370546318</v>
      </c>
      <c r="C15" s="644">
        <v>241.1104513064133</v>
      </c>
      <c r="D15" s="644">
        <v>705.56532066508316</v>
      </c>
      <c r="E15" s="644">
        <v>312.17458432304034</v>
      </c>
      <c r="F15" s="75">
        <v>2137</v>
      </c>
      <c r="G15" s="136"/>
      <c r="H15" s="136"/>
      <c r="I15" s="136"/>
      <c r="J15" s="136"/>
      <c r="K15" s="136"/>
      <c r="L15" s="136"/>
      <c r="M15" s="136"/>
      <c r="N15" s="534"/>
      <c r="O15" s="534"/>
      <c r="P15" s="534"/>
      <c r="Q15" s="534"/>
      <c r="R15" s="534"/>
      <c r="S15" s="534"/>
    </row>
    <row r="16" spans="1:19">
      <c r="A16" s="316" t="s">
        <v>187</v>
      </c>
      <c r="B16" s="75">
        <v>93</v>
      </c>
      <c r="C16" s="75"/>
      <c r="D16" s="75"/>
      <c r="E16" s="75"/>
      <c r="F16" s="75">
        <v>93</v>
      </c>
      <c r="G16" s="136"/>
      <c r="H16" s="136"/>
      <c r="I16" s="136"/>
      <c r="J16" s="136"/>
      <c r="K16" s="136"/>
      <c r="L16" s="136"/>
      <c r="M16" s="136"/>
      <c r="N16" s="52"/>
      <c r="O16" s="52"/>
      <c r="P16" s="52"/>
      <c r="Q16" s="52"/>
      <c r="R16" s="52"/>
      <c r="S16" s="52"/>
    </row>
    <row r="17" spans="1:19">
      <c r="A17" s="318" t="s">
        <v>179</v>
      </c>
      <c r="B17" s="649">
        <v>6974.1496437054629</v>
      </c>
      <c r="C17" s="649">
        <v>2408.1104513064133</v>
      </c>
      <c r="D17" s="649">
        <v>9200.5653206650823</v>
      </c>
      <c r="E17" s="649">
        <v>9256.1745843230401</v>
      </c>
      <c r="F17" s="649">
        <v>27839</v>
      </c>
      <c r="G17" s="136"/>
      <c r="H17" s="401"/>
      <c r="I17" s="401"/>
      <c r="J17" s="401"/>
      <c r="K17" s="401"/>
      <c r="L17" s="401"/>
      <c r="M17" s="401"/>
      <c r="N17" s="534"/>
      <c r="O17" s="534"/>
      <c r="P17" s="534"/>
      <c r="Q17" s="534"/>
      <c r="R17" s="534"/>
      <c r="S17" s="534"/>
    </row>
    <row r="18" spans="1:19" ht="8.25" customHeight="1">
      <c r="A18" s="319"/>
      <c r="B18" s="645"/>
      <c r="C18" s="645"/>
      <c r="D18" s="645"/>
      <c r="E18" s="645"/>
      <c r="F18" s="645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>
      <c r="A19" s="52" t="s">
        <v>188</v>
      </c>
      <c r="B19" s="75"/>
      <c r="C19" s="320">
        <v>902</v>
      </c>
      <c r="D19" s="75" t="s">
        <v>189</v>
      </c>
      <c r="E19" s="75" t="s">
        <v>189</v>
      </c>
      <c r="F19" s="75">
        <v>902</v>
      </c>
      <c r="G19" s="136"/>
      <c r="H19" s="36"/>
      <c r="I19" s="36"/>
      <c r="J19" s="36"/>
      <c r="K19" s="36"/>
      <c r="L19" s="36"/>
      <c r="M19" s="36"/>
      <c r="N19" s="136"/>
      <c r="O19" s="136"/>
      <c r="P19" s="136"/>
      <c r="Q19" s="136"/>
      <c r="R19" s="136"/>
      <c r="S19" s="136"/>
    </row>
    <row r="20" spans="1:19">
      <c r="A20" s="316" t="s">
        <v>120</v>
      </c>
      <c r="B20" s="646"/>
      <c r="C20" s="647">
        <v>108</v>
      </c>
      <c r="D20" s="646" t="s">
        <v>189</v>
      </c>
      <c r="E20" s="646" t="s">
        <v>189</v>
      </c>
      <c r="F20" s="646">
        <v>108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>
      <c r="A21" s="136"/>
      <c r="B21" s="534"/>
      <c r="C21" s="534"/>
      <c r="D21" s="534"/>
      <c r="E21" s="534"/>
      <c r="F21" s="534"/>
      <c r="G21" s="29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</row>
    <row r="22" spans="1:19">
      <c r="A22" s="136" t="s">
        <v>180</v>
      </c>
      <c r="B22" s="136"/>
      <c r="C22" s="136"/>
      <c r="D22" s="136"/>
      <c r="E22" s="136"/>
      <c r="F22" s="136"/>
      <c r="G22" s="47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>
      <c r="A23" s="136"/>
      <c r="B23" s="136"/>
      <c r="C23" s="136"/>
      <c r="D23" s="136"/>
      <c r="E23" s="136"/>
      <c r="F23" s="136"/>
      <c r="G23" s="47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</row>
    <row r="24" spans="1:19">
      <c r="A24" s="136"/>
      <c r="B24" s="136"/>
      <c r="C24" s="136"/>
      <c r="D24" s="136"/>
      <c r="E24" s="136"/>
      <c r="F24" s="136"/>
      <c r="G24" s="47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19">
      <c r="A25" s="136"/>
      <c r="B25" s="136"/>
      <c r="C25" s="136"/>
      <c r="D25" s="136"/>
      <c r="E25" s="136"/>
      <c r="F25" s="136"/>
      <c r="G25" s="6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</row>
    <row r="26" spans="1:19">
      <c r="A26" s="136"/>
      <c r="B26" s="136"/>
      <c r="C26" s="136"/>
      <c r="D26" s="136"/>
      <c r="E26" s="136"/>
      <c r="F26" s="136"/>
      <c r="G26" s="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</row>
    <row r="27" spans="1:19">
      <c r="A27" s="136"/>
      <c r="B27" s="136"/>
      <c r="C27" s="136"/>
      <c r="D27" s="534"/>
      <c r="E27" s="136"/>
      <c r="F27" s="136"/>
      <c r="G27" s="47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</row>
    <row r="28" spans="1:19">
      <c r="A28" s="136"/>
      <c r="B28" s="136"/>
      <c r="C28" s="136"/>
      <c r="D28" s="136"/>
      <c r="E28" s="136"/>
      <c r="F28" s="136"/>
      <c r="G28" s="47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F31"/>
  <sheetViews>
    <sheetView showGridLines="0" zoomScaleNormal="100" workbookViewId="0">
      <selection activeCell="A4" sqref="A4"/>
    </sheetView>
  </sheetViews>
  <sheetFormatPr baseColWidth="10" defaultColWidth="11" defaultRowHeight="12"/>
  <cols>
    <col min="1" max="1" width="31.875" style="136" customWidth="1"/>
    <col min="2" max="5" width="7.125" style="136" customWidth="1"/>
    <col min="6" max="6" width="9.75" style="5" customWidth="1"/>
    <col min="7" max="7" width="11" style="5"/>
    <col min="8" max="8" width="33.375" style="5" bestFit="1" customWidth="1"/>
    <col min="9" max="16384" width="11" style="5"/>
  </cols>
  <sheetData>
    <row r="1" spans="1:5" s="136" customFormat="1" ht="21">
      <c r="A1" s="373" t="s">
        <v>751</v>
      </c>
      <c r="B1" s="401"/>
    </row>
    <row r="2" spans="1:5" s="136" customFormat="1">
      <c r="A2" s="40"/>
      <c r="B2" s="401"/>
    </row>
    <row r="3" spans="1:5" s="136" customFormat="1">
      <c r="A3" s="141" t="s">
        <v>776</v>
      </c>
    </row>
    <row r="4" spans="1:5" s="136" customFormat="1" ht="24">
      <c r="A4" s="345" t="s">
        <v>191</v>
      </c>
      <c r="B4" s="323" t="s">
        <v>192</v>
      </c>
      <c r="C4" s="323" t="s">
        <v>193</v>
      </c>
      <c r="D4" s="323" t="s">
        <v>194</v>
      </c>
      <c r="E4" s="323" t="s">
        <v>49</v>
      </c>
    </row>
    <row r="5" spans="1:5" s="136" customFormat="1">
      <c r="A5" s="324" t="s">
        <v>172</v>
      </c>
      <c r="B5" s="325">
        <v>0</v>
      </c>
      <c r="C5" s="325">
        <v>0</v>
      </c>
      <c r="D5" s="325">
        <v>0</v>
      </c>
      <c r="E5" s="325">
        <v>0</v>
      </c>
    </row>
    <row r="6" spans="1:5" s="136" customFormat="1">
      <c r="A6" s="324" t="s">
        <v>173</v>
      </c>
      <c r="B6" s="325">
        <v>28</v>
      </c>
      <c r="C6" s="325">
        <v>5</v>
      </c>
      <c r="D6" s="325">
        <v>0</v>
      </c>
      <c r="E6" s="325">
        <v>33</v>
      </c>
    </row>
    <row r="7" spans="1:5" s="136" customFormat="1">
      <c r="A7" s="324" t="s">
        <v>174</v>
      </c>
      <c r="B7" s="325">
        <v>1</v>
      </c>
      <c r="C7" s="325">
        <v>1</v>
      </c>
      <c r="D7" s="325">
        <v>0</v>
      </c>
      <c r="E7" s="325">
        <v>2</v>
      </c>
    </row>
    <row r="8" spans="1:5" s="136" customFormat="1">
      <c r="A8" s="324" t="s">
        <v>175</v>
      </c>
      <c r="B8" s="325">
        <v>2</v>
      </c>
      <c r="C8" s="325">
        <v>1</v>
      </c>
      <c r="D8" s="325">
        <v>0</v>
      </c>
      <c r="E8" s="325">
        <v>3</v>
      </c>
    </row>
    <row r="9" spans="1:5" s="136" customFormat="1">
      <c r="A9" s="324" t="s">
        <v>176</v>
      </c>
      <c r="B9" s="325">
        <v>0</v>
      </c>
      <c r="C9" s="325">
        <v>0</v>
      </c>
      <c r="D9" s="325">
        <v>0</v>
      </c>
      <c r="E9" s="325">
        <v>0</v>
      </c>
    </row>
    <row r="10" spans="1:5" s="136" customFormat="1">
      <c r="A10" s="324" t="s">
        <v>177</v>
      </c>
      <c r="B10" s="325">
        <v>43</v>
      </c>
      <c r="C10" s="325">
        <v>21</v>
      </c>
      <c r="D10" s="325">
        <v>9</v>
      </c>
      <c r="E10" s="325">
        <v>73</v>
      </c>
    </row>
    <row r="11" spans="1:5" s="136" customFormat="1">
      <c r="A11" s="327" t="s">
        <v>195</v>
      </c>
      <c r="B11" s="328">
        <v>74</v>
      </c>
      <c r="C11" s="328">
        <v>28</v>
      </c>
      <c r="D11" s="328">
        <v>9</v>
      </c>
      <c r="E11" s="328">
        <v>111</v>
      </c>
    </row>
    <row r="12" spans="1:5" s="136" customFormat="1">
      <c r="A12" s="327" t="s">
        <v>196</v>
      </c>
      <c r="B12" s="328">
        <v>9</v>
      </c>
      <c r="C12" s="328">
        <v>23</v>
      </c>
      <c r="D12" s="328">
        <v>25</v>
      </c>
      <c r="E12" s="328">
        <v>57</v>
      </c>
    </row>
    <row r="13" spans="1:5" s="136" customFormat="1">
      <c r="A13" s="327" t="s">
        <v>197</v>
      </c>
      <c r="B13" s="328">
        <v>83</v>
      </c>
      <c r="C13" s="328">
        <v>51</v>
      </c>
      <c r="D13" s="328">
        <v>34</v>
      </c>
      <c r="E13" s="328">
        <v>168</v>
      </c>
    </row>
    <row r="14" spans="1:5" s="136" customFormat="1">
      <c r="A14" s="327" t="s">
        <v>198</v>
      </c>
      <c r="B14" s="325">
        <v>34</v>
      </c>
      <c r="C14" s="325"/>
      <c r="D14" s="325"/>
      <c r="E14" s="325">
        <v>34</v>
      </c>
    </row>
    <row r="15" spans="1:5" s="136" customFormat="1">
      <c r="A15" s="327" t="s">
        <v>199</v>
      </c>
      <c r="B15" s="328">
        <v>49</v>
      </c>
      <c r="C15" s="328">
        <v>51</v>
      </c>
      <c r="D15" s="328">
        <v>34</v>
      </c>
      <c r="E15" s="328">
        <v>134</v>
      </c>
    </row>
    <row r="16" spans="1:5" s="136" customFormat="1">
      <c r="A16" s="349"/>
      <c r="B16" s="325"/>
      <c r="C16" s="325"/>
      <c r="D16" s="325"/>
    </row>
    <row r="17" spans="1:6" s="136" customFormat="1">
      <c r="A17" s="141" t="s">
        <v>190</v>
      </c>
    </row>
    <row r="18" spans="1:6" s="136" customFormat="1" ht="24">
      <c r="A18" s="345" t="s">
        <v>191</v>
      </c>
      <c r="B18" s="323" t="s">
        <v>192</v>
      </c>
      <c r="C18" s="323" t="s">
        <v>193</v>
      </c>
      <c r="D18" s="323" t="s">
        <v>194</v>
      </c>
      <c r="E18" s="323" t="s">
        <v>49</v>
      </c>
    </row>
    <row r="19" spans="1:6">
      <c r="A19" s="324" t="s">
        <v>172</v>
      </c>
      <c r="B19" s="325">
        <v>3.6998602573378994E-3</v>
      </c>
      <c r="C19" s="325">
        <v>0</v>
      </c>
      <c r="D19" s="325">
        <v>0</v>
      </c>
      <c r="E19" s="325">
        <v>3.6998602573378994E-3</v>
      </c>
      <c r="F19" s="136"/>
    </row>
    <row r="20" spans="1:6" s="124" customFormat="1">
      <c r="A20" s="324" t="s">
        <v>173</v>
      </c>
      <c r="B20" s="325">
        <v>19.533030049702038</v>
      </c>
      <c r="C20" s="325">
        <v>8.1067736893080831</v>
      </c>
      <c r="D20" s="325">
        <v>0</v>
      </c>
      <c r="E20" s="325">
        <v>27.639803739010119</v>
      </c>
      <c r="F20" s="136"/>
    </row>
    <row r="21" spans="1:6" ht="12" customHeight="1">
      <c r="A21" s="324" t="s">
        <v>174</v>
      </c>
      <c r="B21" s="325">
        <v>0.54080530689362072</v>
      </c>
      <c r="C21" s="325">
        <v>1.086676421077714</v>
      </c>
      <c r="D21" s="325">
        <v>0</v>
      </c>
      <c r="E21" s="325">
        <v>1.6274817279713347</v>
      </c>
      <c r="F21" s="136"/>
    </row>
    <row r="22" spans="1:6" s="124" customFormat="1">
      <c r="A22" s="324" t="s">
        <v>175</v>
      </c>
      <c r="B22" s="325">
        <v>1.7251191752631811</v>
      </c>
      <c r="C22" s="325">
        <v>1.2630943432427308</v>
      </c>
      <c r="D22" s="325">
        <v>0</v>
      </c>
      <c r="E22" s="325">
        <v>2.988213518505912</v>
      </c>
      <c r="F22" s="136"/>
    </row>
    <row r="23" spans="1:6" s="124" customFormat="1">
      <c r="A23" s="324" t="s">
        <v>176</v>
      </c>
      <c r="B23" s="325">
        <v>0</v>
      </c>
      <c r="C23" s="325">
        <v>3.7179882608530709E-2</v>
      </c>
      <c r="D23" s="325">
        <v>0</v>
      </c>
      <c r="E23" s="325">
        <v>3.7179882608530709E-2</v>
      </c>
      <c r="F23" s="136"/>
    </row>
    <row r="24" spans="1:6" s="124" customFormat="1">
      <c r="A24" s="324" t="s">
        <v>177</v>
      </c>
      <c r="B24" s="325">
        <v>44.166329152976957</v>
      </c>
      <c r="C24" s="325">
        <v>19.471554149500623</v>
      </c>
      <c r="D24" s="325">
        <v>43</v>
      </c>
      <c r="E24" s="325">
        <v>106.63788330247758</v>
      </c>
      <c r="F24" s="136"/>
    </row>
    <row r="25" spans="1:6" s="124" customFormat="1">
      <c r="A25" s="327" t="s">
        <v>195</v>
      </c>
      <c r="B25" s="328">
        <v>65.968983545093138</v>
      </c>
      <c r="C25" s="328">
        <v>29.965278485737681</v>
      </c>
      <c r="D25" s="328">
        <v>43</v>
      </c>
      <c r="E25" s="328">
        <v>138.93426203083084</v>
      </c>
      <c r="F25" s="136"/>
    </row>
    <row r="26" spans="1:6" s="124" customFormat="1">
      <c r="A26" s="327" t="s">
        <v>196</v>
      </c>
      <c r="B26" s="328">
        <v>8</v>
      </c>
      <c r="C26" s="328">
        <v>24</v>
      </c>
      <c r="D26" s="328">
        <v>24</v>
      </c>
      <c r="E26" s="328">
        <v>56</v>
      </c>
      <c r="F26" s="136"/>
    </row>
    <row r="27" spans="1:6" s="124" customFormat="1">
      <c r="A27" s="327" t="s">
        <v>197</v>
      </c>
      <c r="B27" s="328">
        <v>73.968983545093138</v>
      </c>
      <c r="C27" s="328">
        <v>53.965278485737684</v>
      </c>
      <c r="D27" s="328">
        <v>67</v>
      </c>
      <c r="E27" s="328">
        <v>194.93426203083084</v>
      </c>
      <c r="F27" s="613"/>
    </row>
    <row r="28" spans="1:6">
      <c r="A28" s="327" t="s">
        <v>198</v>
      </c>
      <c r="B28" s="325">
        <v>33</v>
      </c>
      <c r="C28" s="58"/>
      <c r="D28" s="58"/>
      <c r="E28" s="325">
        <v>33</v>
      </c>
      <c r="F28" s="136"/>
    </row>
    <row r="29" spans="1:6" s="136" customFormat="1">
      <c r="A29" s="327" t="s">
        <v>199</v>
      </c>
      <c r="B29" s="328">
        <v>40.968983545093138</v>
      </c>
      <c r="C29" s="328">
        <v>53.965278485737684</v>
      </c>
      <c r="D29" s="328">
        <v>67</v>
      </c>
      <c r="E29" s="328">
        <v>161.93426203083084</v>
      </c>
    </row>
    <row r="31" spans="1:6">
      <c r="A31" s="136" t="s">
        <v>180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J33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45.75" style="124" bestFit="1" customWidth="1"/>
    <col min="2" max="2" width="7.5" style="124" customWidth="1"/>
    <col min="3" max="4" width="7.5" style="136" customWidth="1"/>
    <col min="5" max="5" width="7.5" style="401" customWidth="1"/>
    <col min="6" max="6" width="3.5" style="5" customWidth="1"/>
    <col min="7" max="10" width="7.5" style="5" customWidth="1"/>
    <col min="11" max="16384" width="11" style="5"/>
  </cols>
  <sheetData>
    <row r="1" spans="1:10" ht="21">
      <c r="A1" s="373" t="s">
        <v>752</v>
      </c>
      <c r="B1" s="136"/>
      <c r="F1" s="401"/>
      <c r="G1" s="136"/>
      <c r="H1" s="136"/>
      <c r="I1" s="136"/>
      <c r="J1" s="136"/>
    </row>
    <row r="2" spans="1:10" ht="12.75">
      <c r="A2" s="108" t="s">
        <v>35</v>
      </c>
      <c r="B2" s="40"/>
      <c r="C2" s="40"/>
      <c r="D2" s="40"/>
      <c r="E2" s="614"/>
      <c r="F2" s="401"/>
      <c r="G2" s="136"/>
      <c r="H2" s="136"/>
      <c r="I2" s="136"/>
      <c r="J2" s="136"/>
    </row>
    <row r="3" spans="1:10" s="136" customFormat="1" ht="12.75">
      <c r="A3" s="108"/>
      <c r="B3" s="40"/>
      <c r="C3" s="40"/>
      <c r="D3" s="40"/>
      <c r="E3" s="614"/>
      <c r="F3" s="401"/>
    </row>
    <row r="4" spans="1:10" s="136" customFormat="1">
      <c r="B4" s="40"/>
      <c r="C4" s="40"/>
      <c r="D4" s="40"/>
      <c r="E4" s="614"/>
      <c r="F4" s="401"/>
    </row>
    <row r="5" spans="1:10">
      <c r="A5" s="330"/>
      <c r="B5" s="331"/>
      <c r="C5" s="331"/>
      <c r="D5" s="331"/>
      <c r="E5" s="331"/>
      <c r="F5" s="136"/>
      <c r="G5" s="136"/>
      <c r="H5" s="136"/>
      <c r="I5" s="136"/>
      <c r="J5" s="136"/>
    </row>
    <row r="6" spans="1:10" ht="12" customHeight="1">
      <c r="A6" s="670" t="s">
        <v>200</v>
      </c>
      <c r="B6" s="672" t="s">
        <v>201</v>
      </c>
      <c r="C6" s="672"/>
      <c r="D6" s="672"/>
      <c r="E6" s="672"/>
      <c r="F6" s="415"/>
      <c r="G6" s="672" t="s">
        <v>202</v>
      </c>
      <c r="H6" s="672"/>
      <c r="I6" s="672"/>
      <c r="J6" s="672"/>
    </row>
    <row r="7" spans="1:10">
      <c r="A7" s="671"/>
      <c r="B7" s="416" t="s">
        <v>203</v>
      </c>
      <c r="C7" s="416" t="s">
        <v>193</v>
      </c>
      <c r="D7" s="416" t="s">
        <v>194</v>
      </c>
      <c r="E7" s="615" t="s">
        <v>204</v>
      </c>
      <c r="F7" s="417"/>
      <c r="G7" s="416" t="s">
        <v>203</v>
      </c>
      <c r="H7" s="416" t="s">
        <v>193</v>
      </c>
      <c r="I7" s="416" t="s">
        <v>194</v>
      </c>
      <c r="J7" s="418" t="s">
        <v>204</v>
      </c>
    </row>
    <row r="8" spans="1:10">
      <c r="A8" s="604"/>
      <c r="B8" s="417"/>
      <c r="C8" s="417"/>
      <c r="D8" s="417"/>
      <c r="E8" s="616"/>
      <c r="F8" s="417"/>
      <c r="G8" s="417"/>
      <c r="H8" s="417"/>
      <c r="I8" s="417"/>
      <c r="J8" s="419"/>
    </row>
    <row r="9" spans="1:10">
      <c r="A9" s="420" t="s">
        <v>205</v>
      </c>
      <c r="B9" s="421">
        <v>38</v>
      </c>
      <c r="C9" s="421">
        <v>43</v>
      </c>
      <c r="D9" s="421">
        <v>34</v>
      </c>
      <c r="E9" s="617">
        <v>115</v>
      </c>
      <c r="F9" s="421"/>
      <c r="G9" s="421">
        <v>25</v>
      </c>
      <c r="H9" s="421">
        <v>50</v>
      </c>
      <c r="I9" s="421">
        <v>34</v>
      </c>
      <c r="J9" s="422">
        <v>109</v>
      </c>
    </row>
    <row r="10" spans="1:10">
      <c r="A10" s="420" t="s">
        <v>206</v>
      </c>
      <c r="B10" s="423"/>
      <c r="C10" s="423"/>
      <c r="D10" s="423"/>
      <c r="E10" s="617"/>
      <c r="F10" s="423"/>
      <c r="G10" s="423"/>
      <c r="H10" s="423"/>
      <c r="I10" s="423"/>
      <c r="J10" s="422"/>
    </row>
    <row r="11" spans="1:10">
      <c r="A11" s="424" t="s">
        <v>207</v>
      </c>
      <c r="B11" s="421">
        <v>9</v>
      </c>
      <c r="C11" s="421">
        <v>-8</v>
      </c>
      <c r="D11" s="421">
        <v>0</v>
      </c>
      <c r="E11" s="617">
        <v>1</v>
      </c>
      <c r="F11" s="425"/>
      <c r="G11" s="421">
        <v>9</v>
      </c>
      <c r="H11" s="421">
        <v>-9</v>
      </c>
      <c r="I11" s="421">
        <v>0</v>
      </c>
      <c r="J11" s="422">
        <v>0</v>
      </c>
    </row>
    <row r="12" spans="1:10">
      <c r="A12" s="424" t="s">
        <v>208</v>
      </c>
      <c r="B12" s="421">
        <v>-2</v>
      </c>
      <c r="C12" s="421">
        <v>2</v>
      </c>
      <c r="D12" s="421">
        <v>0</v>
      </c>
      <c r="E12" s="617">
        <v>0</v>
      </c>
      <c r="F12" s="425"/>
      <c r="G12" s="421">
        <v>-1</v>
      </c>
      <c r="H12" s="421">
        <v>1</v>
      </c>
      <c r="I12" s="421">
        <v>0</v>
      </c>
      <c r="J12" s="422">
        <v>0</v>
      </c>
    </row>
    <row r="13" spans="1:10">
      <c r="A13" s="424" t="s">
        <v>209</v>
      </c>
      <c r="B13" s="421">
        <v>0</v>
      </c>
      <c r="C13" s="421">
        <v>-1</v>
      </c>
      <c r="D13" s="421">
        <v>1</v>
      </c>
      <c r="E13" s="617">
        <v>0</v>
      </c>
      <c r="F13" s="425"/>
      <c r="G13" s="421">
        <v>0</v>
      </c>
      <c r="H13" s="421">
        <v>-2</v>
      </c>
      <c r="I13" s="421">
        <v>2</v>
      </c>
      <c r="J13" s="422">
        <v>0</v>
      </c>
    </row>
    <row r="14" spans="1:10">
      <c r="A14" s="426" t="s">
        <v>210</v>
      </c>
      <c r="B14" s="421">
        <v>3</v>
      </c>
      <c r="C14" s="421">
        <v>29</v>
      </c>
      <c r="D14" s="421">
        <v>33</v>
      </c>
      <c r="E14" s="617">
        <v>65</v>
      </c>
      <c r="F14" s="425"/>
      <c r="G14" s="421">
        <v>-5</v>
      </c>
      <c r="H14" s="421">
        <v>8</v>
      </c>
      <c r="I14" s="421">
        <v>2</v>
      </c>
      <c r="J14" s="422">
        <v>5</v>
      </c>
    </row>
    <row r="15" spans="1:10">
      <c r="A15" s="420" t="s">
        <v>211</v>
      </c>
      <c r="B15" s="421">
        <v>31</v>
      </c>
      <c r="C15" s="421">
        <v>6</v>
      </c>
      <c r="D15" s="421">
        <v>0</v>
      </c>
      <c r="E15" s="617">
        <v>37</v>
      </c>
      <c r="F15" s="425"/>
      <c r="G15" s="421">
        <v>19</v>
      </c>
      <c r="H15" s="421">
        <v>9</v>
      </c>
      <c r="I15" s="421">
        <v>1</v>
      </c>
      <c r="J15" s="422">
        <v>29</v>
      </c>
    </row>
    <row r="16" spans="1:10">
      <c r="A16" s="420" t="s">
        <v>212</v>
      </c>
      <c r="B16" s="421">
        <v>-13</v>
      </c>
      <c r="C16" s="421">
        <v>-18</v>
      </c>
      <c r="D16" s="421">
        <v>-1</v>
      </c>
      <c r="E16" s="617">
        <v>-32</v>
      </c>
      <c r="F16" s="425"/>
      <c r="G16" s="421">
        <v>-9</v>
      </c>
      <c r="H16" s="421">
        <v>-14</v>
      </c>
      <c r="I16" s="421">
        <v>-5</v>
      </c>
      <c r="J16" s="422">
        <v>-28</v>
      </c>
    </row>
    <row r="17" spans="1:10">
      <c r="A17" s="427" t="s">
        <v>213</v>
      </c>
      <c r="B17" s="428">
        <v>66</v>
      </c>
      <c r="C17" s="428">
        <v>53</v>
      </c>
      <c r="D17" s="428">
        <v>67</v>
      </c>
      <c r="E17" s="618">
        <v>186</v>
      </c>
      <c r="F17" s="429"/>
      <c r="G17" s="428">
        <v>38</v>
      </c>
      <c r="H17" s="428">
        <v>43</v>
      </c>
      <c r="I17" s="428">
        <v>34</v>
      </c>
      <c r="J17" s="430">
        <v>115</v>
      </c>
    </row>
    <row r="18" spans="1:10">
      <c r="A18" s="431"/>
      <c r="B18" s="429"/>
      <c r="C18" s="429"/>
      <c r="D18" s="429"/>
      <c r="E18" s="619"/>
      <c r="F18" s="429"/>
      <c r="G18" s="429"/>
      <c r="H18" s="429"/>
      <c r="I18" s="429"/>
      <c r="J18" s="429"/>
    </row>
    <row r="19" spans="1:10">
      <c r="A19" s="432"/>
      <c r="B19" s="433"/>
      <c r="C19" s="433"/>
      <c r="D19" s="433"/>
      <c r="E19" s="620"/>
      <c r="F19" s="433"/>
      <c r="G19" s="433"/>
      <c r="H19" s="433"/>
      <c r="I19" s="433"/>
      <c r="J19" s="433"/>
    </row>
    <row r="20" spans="1:10" ht="12" customHeight="1">
      <c r="A20" s="670" t="s">
        <v>214</v>
      </c>
      <c r="B20" s="672" t="s">
        <v>201</v>
      </c>
      <c r="C20" s="672"/>
      <c r="D20" s="672"/>
      <c r="E20" s="672"/>
      <c r="F20" s="415"/>
      <c r="G20" s="672" t="s">
        <v>202</v>
      </c>
      <c r="H20" s="672"/>
      <c r="I20" s="672"/>
      <c r="J20" s="672"/>
    </row>
    <row r="21" spans="1:10">
      <c r="A21" s="671"/>
      <c r="B21" s="434" t="s">
        <v>203</v>
      </c>
      <c r="C21" s="434" t="s">
        <v>193</v>
      </c>
      <c r="D21" s="434" t="s">
        <v>194</v>
      </c>
      <c r="E21" s="615" t="s">
        <v>204</v>
      </c>
      <c r="F21" s="417"/>
      <c r="G21" s="434" t="s">
        <v>203</v>
      </c>
      <c r="H21" s="434" t="s">
        <v>193</v>
      </c>
      <c r="I21" s="434" t="s">
        <v>194</v>
      </c>
      <c r="J21" s="435" t="s">
        <v>204</v>
      </c>
    </row>
    <row r="22" spans="1:10">
      <c r="A22" s="604"/>
      <c r="B22" s="417"/>
      <c r="C22" s="417"/>
      <c r="D22" s="417"/>
      <c r="E22" s="616"/>
      <c r="F22" s="417"/>
      <c r="G22" s="417"/>
      <c r="H22" s="417"/>
      <c r="I22" s="417"/>
      <c r="J22" s="419"/>
    </row>
    <row r="23" spans="1:10">
      <c r="A23" s="420" t="str">
        <f>A9</f>
        <v>Balanse 01.01.</v>
      </c>
      <c r="B23" s="421">
        <v>8</v>
      </c>
      <c r="C23" s="421">
        <v>1</v>
      </c>
      <c r="D23" s="421">
        <v>0</v>
      </c>
      <c r="E23" s="617">
        <v>9</v>
      </c>
      <c r="F23" s="421"/>
      <c r="G23" s="421">
        <v>3</v>
      </c>
      <c r="H23" s="421">
        <v>0</v>
      </c>
      <c r="I23" s="421">
        <v>0</v>
      </c>
      <c r="J23" s="422">
        <v>3</v>
      </c>
    </row>
    <row r="24" spans="1:10">
      <c r="A24" s="420" t="str">
        <f>A10</f>
        <v>Endringer 01.01. - 31.12.</v>
      </c>
      <c r="B24" s="423"/>
      <c r="C24" s="423"/>
      <c r="D24" s="423"/>
      <c r="E24" s="617"/>
      <c r="F24" s="423"/>
      <c r="G24" s="423"/>
      <c r="H24" s="423"/>
      <c r="I24" s="423"/>
      <c r="J24" s="422"/>
    </row>
    <row r="25" spans="1:10">
      <c r="A25" s="424" t="s">
        <v>207</v>
      </c>
      <c r="B25" s="425">
        <v>0</v>
      </c>
      <c r="C25" s="425">
        <v>0</v>
      </c>
      <c r="D25" s="425">
        <v>0</v>
      </c>
      <c r="E25" s="617">
        <v>0</v>
      </c>
      <c r="F25" s="425"/>
      <c r="G25" s="425">
        <v>0</v>
      </c>
      <c r="H25" s="425">
        <v>0</v>
      </c>
      <c r="I25" s="425">
        <v>0</v>
      </c>
      <c r="J25" s="422">
        <v>0</v>
      </c>
    </row>
    <row r="26" spans="1:10">
      <c r="A26" s="424" t="s">
        <v>208</v>
      </c>
      <c r="B26" s="425">
        <v>0</v>
      </c>
      <c r="C26" s="425">
        <v>0</v>
      </c>
      <c r="D26" s="425">
        <v>0</v>
      </c>
      <c r="E26" s="617">
        <v>0</v>
      </c>
      <c r="F26" s="425"/>
      <c r="G26" s="425">
        <v>0</v>
      </c>
      <c r="H26" s="425">
        <v>0</v>
      </c>
      <c r="I26" s="425">
        <v>0</v>
      </c>
      <c r="J26" s="422">
        <v>0</v>
      </c>
    </row>
    <row r="27" spans="1:10">
      <c r="A27" s="424" t="s">
        <v>209</v>
      </c>
      <c r="B27" s="425">
        <v>0</v>
      </c>
      <c r="C27" s="425">
        <v>0</v>
      </c>
      <c r="D27" s="425">
        <v>0</v>
      </c>
      <c r="E27" s="617">
        <v>0</v>
      </c>
      <c r="F27" s="425"/>
      <c r="G27" s="425">
        <v>0</v>
      </c>
      <c r="H27" s="425">
        <v>0</v>
      </c>
      <c r="I27" s="425">
        <v>0</v>
      </c>
      <c r="J27" s="422">
        <v>0</v>
      </c>
    </row>
    <row r="28" spans="1:10">
      <c r="A28" s="426" t="s">
        <v>210</v>
      </c>
      <c r="B28" s="425">
        <v>-2</v>
      </c>
      <c r="C28" s="425">
        <v>0</v>
      </c>
      <c r="D28" s="425">
        <v>0</v>
      </c>
      <c r="E28" s="617">
        <v>-2</v>
      </c>
      <c r="F28" s="425"/>
      <c r="G28" s="425">
        <v>-1</v>
      </c>
      <c r="H28" s="425">
        <v>1</v>
      </c>
      <c r="I28" s="425">
        <v>0</v>
      </c>
      <c r="J28" s="422">
        <v>0</v>
      </c>
    </row>
    <row r="29" spans="1:10">
      <c r="A29" s="420" t="s">
        <v>211</v>
      </c>
      <c r="B29" s="425">
        <v>4</v>
      </c>
      <c r="C29" s="425">
        <v>0</v>
      </c>
      <c r="D29" s="425">
        <v>0</v>
      </c>
      <c r="E29" s="617">
        <v>4</v>
      </c>
      <c r="F29" s="425"/>
      <c r="G29" s="425">
        <v>7</v>
      </c>
      <c r="H29" s="425">
        <v>0</v>
      </c>
      <c r="I29" s="425">
        <v>0</v>
      </c>
      <c r="J29" s="422">
        <v>7</v>
      </c>
    </row>
    <row r="30" spans="1:10">
      <c r="A30" s="420" t="s">
        <v>212</v>
      </c>
      <c r="B30" s="425">
        <v>-2</v>
      </c>
      <c r="C30" s="425">
        <v>0</v>
      </c>
      <c r="D30" s="425">
        <v>0</v>
      </c>
      <c r="E30" s="617">
        <v>-2</v>
      </c>
      <c r="F30" s="425"/>
      <c r="G30" s="425">
        <v>-1</v>
      </c>
      <c r="H30" s="425">
        <v>0</v>
      </c>
      <c r="I30" s="425">
        <v>0</v>
      </c>
      <c r="J30" s="422">
        <v>-1</v>
      </c>
    </row>
    <row r="31" spans="1:10">
      <c r="A31" s="427" t="str">
        <f>A17</f>
        <v>Balanse 31.12.</v>
      </c>
      <c r="B31" s="428">
        <v>8</v>
      </c>
      <c r="C31" s="428">
        <v>1</v>
      </c>
      <c r="D31" s="428">
        <v>0</v>
      </c>
      <c r="E31" s="618">
        <v>9</v>
      </c>
      <c r="F31" s="429"/>
      <c r="G31" s="428">
        <v>8</v>
      </c>
      <c r="H31" s="428">
        <v>1</v>
      </c>
      <c r="I31" s="428">
        <v>0</v>
      </c>
      <c r="J31" s="430">
        <v>9</v>
      </c>
    </row>
    <row r="32" spans="1:10">
      <c r="A32" s="136"/>
      <c r="B32" s="136"/>
      <c r="F32" s="136"/>
      <c r="G32" s="136"/>
      <c r="H32" s="136"/>
      <c r="I32" s="136"/>
      <c r="J32" s="136"/>
    </row>
    <row r="33" spans="1:1">
      <c r="A33" s="136" t="s">
        <v>180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7" type="noConversion"/>
  <pageMargins left="0.75" right="0.75" top="1" bottom="1" header="0.5" footer="0.5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3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19.5" style="5" customWidth="1"/>
    <col min="2" max="2" width="16.25" style="5" customWidth="1"/>
    <col min="3" max="3" width="16" style="5" customWidth="1"/>
    <col min="4" max="4" width="16.625" style="5" customWidth="1"/>
    <col min="5" max="16384" width="11" style="5"/>
  </cols>
  <sheetData>
    <row r="1" spans="1:6" ht="21">
      <c r="A1" s="373" t="s">
        <v>215</v>
      </c>
      <c r="B1" s="346"/>
      <c r="C1" s="346"/>
      <c r="D1" s="346"/>
      <c r="E1" s="136"/>
      <c r="F1" s="136"/>
    </row>
    <row r="2" spans="1:6">
      <c r="A2" s="69"/>
      <c r="B2" s="125"/>
      <c r="C2" s="125"/>
      <c r="D2" s="125"/>
      <c r="E2" s="136"/>
      <c r="F2" s="334"/>
    </row>
    <row r="3" spans="1:6">
      <c r="A3" s="136" t="s">
        <v>160</v>
      </c>
      <c r="B3" s="136"/>
      <c r="C3" s="136"/>
      <c r="D3" s="136"/>
      <c r="E3" s="136"/>
      <c r="F3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7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61.25" style="5" customWidth="1"/>
    <col min="2" max="5" width="15.875" style="5" customWidth="1"/>
    <col min="6" max="6" width="45.75" style="5" bestFit="1" customWidth="1"/>
    <col min="7" max="16384" width="11" style="5"/>
  </cols>
  <sheetData>
    <row r="1" spans="1:10" ht="21">
      <c r="A1" s="373" t="s">
        <v>754</v>
      </c>
      <c r="B1" s="373"/>
      <c r="C1" s="373"/>
      <c r="D1" s="373"/>
      <c r="E1" s="373"/>
      <c r="F1" s="136"/>
      <c r="G1" s="136"/>
      <c r="H1" s="136"/>
      <c r="I1" s="136"/>
      <c r="J1" s="136"/>
    </row>
    <row r="2" spans="1:10">
      <c r="A2" s="608" t="s">
        <v>35</v>
      </c>
      <c r="B2" s="608"/>
      <c r="C2" s="608"/>
      <c r="D2" s="608"/>
      <c r="E2" s="608"/>
      <c r="F2" s="136"/>
      <c r="G2" s="136"/>
      <c r="H2" s="136"/>
      <c r="I2" s="136"/>
      <c r="J2" s="136"/>
    </row>
    <row r="3" spans="1:10">
      <c r="A3" s="136"/>
      <c r="B3" s="136"/>
      <c r="C3" s="136"/>
      <c r="D3" s="136"/>
      <c r="E3" s="136"/>
      <c r="F3" s="401"/>
      <c r="G3" s="136"/>
      <c r="H3" s="136"/>
      <c r="I3" s="136"/>
      <c r="J3" s="136"/>
    </row>
    <row r="4" spans="1:10">
      <c r="A4" s="136"/>
      <c r="B4" s="136"/>
      <c r="C4" s="136"/>
      <c r="D4" s="136"/>
      <c r="E4" s="136"/>
      <c r="F4" s="401"/>
      <c r="G4" s="136"/>
      <c r="H4" s="136"/>
      <c r="I4" s="136"/>
      <c r="J4" s="136"/>
    </row>
    <row r="5" spans="1:10" s="136" customFormat="1" ht="36.75" thickBot="1">
      <c r="A5" s="606" t="s">
        <v>216</v>
      </c>
      <c r="B5" s="580">
        <v>43831</v>
      </c>
      <c r="C5" s="134" t="s">
        <v>217</v>
      </c>
      <c r="D5" s="134" t="s">
        <v>218</v>
      </c>
      <c r="E5" s="134" t="s">
        <v>219</v>
      </c>
    </row>
    <row r="6" spans="1:10" s="136" customFormat="1">
      <c r="A6" s="335"/>
      <c r="B6" s="336"/>
      <c r="C6" s="332"/>
      <c r="D6" s="332"/>
      <c r="E6" s="344"/>
    </row>
    <row r="7" spans="1:10" s="136" customFormat="1">
      <c r="A7" s="337" t="s">
        <v>220</v>
      </c>
      <c r="B7" s="325">
        <v>32</v>
      </c>
      <c r="C7" s="325">
        <v>19</v>
      </c>
      <c r="D7" s="325">
        <v>0</v>
      </c>
      <c r="E7" s="325">
        <v>51</v>
      </c>
    </row>
    <row r="8" spans="1:10" s="136" customFormat="1">
      <c r="A8" s="338" t="s">
        <v>221</v>
      </c>
      <c r="B8" s="325">
        <v>19</v>
      </c>
      <c r="C8" s="325">
        <v>2</v>
      </c>
      <c r="D8" s="325">
        <v>0</v>
      </c>
      <c r="E8" s="325">
        <v>21</v>
      </c>
    </row>
    <row r="9" spans="1:10" s="136" customFormat="1">
      <c r="A9" s="338" t="s">
        <v>222</v>
      </c>
      <c r="B9" s="325">
        <v>52</v>
      </c>
      <c r="C9" s="325">
        <v>36</v>
      </c>
      <c r="D9" s="325">
        <v>0</v>
      </c>
      <c r="E9" s="325">
        <v>88</v>
      </c>
    </row>
    <row r="10" spans="1:10" s="136" customFormat="1">
      <c r="A10" s="338" t="s">
        <v>223</v>
      </c>
      <c r="B10" s="325">
        <v>21</v>
      </c>
      <c r="C10" s="325">
        <v>14</v>
      </c>
      <c r="D10" s="325">
        <v>0</v>
      </c>
      <c r="E10" s="325">
        <v>35</v>
      </c>
    </row>
    <row r="11" spans="1:10" s="136" customFormat="1">
      <c r="A11" s="339" t="s">
        <v>224</v>
      </c>
      <c r="B11" s="328">
        <v>124</v>
      </c>
      <c r="C11" s="328">
        <v>71</v>
      </c>
      <c r="D11" s="328">
        <v>0</v>
      </c>
      <c r="E11" s="329">
        <v>195</v>
      </c>
    </row>
    <row r="12" spans="1:10" s="136" customFormat="1">
      <c r="A12" s="2"/>
      <c r="B12" s="340"/>
      <c r="C12" s="340"/>
      <c r="D12" s="340"/>
      <c r="E12" s="333"/>
    </row>
    <row r="13" spans="1:10" s="136" customFormat="1">
      <c r="A13" s="2" t="s">
        <v>225</v>
      </c>
      <c r="B13" s="340"/>
      <c r="C13" s="340"/>
      <c r="D13" s="340"/>
      <c r="E13" s="333"/>
    </row>
    <row r="14" spans="1:10" s="136" customFormat="1">
      <c r="A14" s="341" t="s">
        <v>226</v>
      </c>
      <c r="B14" s="325">
        <v>115</v>
      </c>
      <c r="C14" s="325">
        <v>71</v>
      </c>
      <c r="D14" s="325"/>
      <c r="E14" s="325">
        <v>186</v>
      </c>
    </row>
    <row r="15" spans="1:10" s="136" customFormat="1">
      <c r="A15" s="342" t="s">
        <v>227</v>
      </c>
      <c r="B15" s="326">
        <v>9</v>
      </c>
      <c r="C15" s="326"/>
      <c r="D15" s="326">
        <v>0</v>
      </c>
      <c r="E15" s="325">
        <v>9</v>
      </c>
    </row>
    <row r="16" spans="1:10" s="136" customFormat="1">
      <c r="A16" s="343" t="s">
        <v>224</v>
      </c>
      <c r="B16" s="328">
        <v>124</v>
      </c>
      <c r="C16" s="328">
        <v>71</v>
      </c>
      <c r="D16" s="328">
        <v>0</v>
      </c>
      <c r="E16" s="329">
        <v>195</v>
      </c>
    </row>
    <row r="17" spans="1:10" s="136" customFormat="1">
      <c r="A17" s="673" t="s">
        <v>228</v>
      </c>
      <c r="B17" s="674"/>
      <c r="C17" s="674"/>
      <c r="D17" s="674"/>
      <c r="E17" s="674"/>
      <c r="F17" s="401"/>
    </row>
    <row r="18" spans="1:10" s="136" customFormat="1">
      <c r="A18" s="675"/>
      <c r="B18" s="675"/>
      <c r="C18" s="675"/>
      <c r="D18" s="675"/>
      <c r="E18" s="675"/>
      <c r="F18" s="401"/>
    </row>
    <row r="19" spans="1:10" s="136" customFormat="1">
      <c r="F19" s="401"/>
    </row>
    <row r="20" spans="1:10" s="136" customFormat="1">
      <c r="F20" s="401"/>
    </row>
    <row r="21" spans="1:10" s="136" customFormat="1">
      <c r="F21" s="401"/>
    </row>
    <row r="22" spans="1:10" ht="36.75" thickBot="1">
      <c r="A22" s="606" t="s">
        <v>229</v>
      </c>
      <c r="B22" s="580">
        <v>43466</v>
      </c>
      <c r="C22" s="134" t="s">
        <v>217</v>
      </c>
      <c r="D22" s="134" t="s">
        <v>218</v>
      </c>
      <c r="E22" s="134" t="s">
        <v>230</v>
      </c>
      <c r="F22" s="401"/>
      <c r="G22" s="136"/>
      <c r="H22" s="136"/>
      <c r="I22" s="136"/>
      <c r="J22" s="136"/>
    </row>
    <row r="23" spans="1:10">
      <c r="A23" s="335"/>
      <c r="B23" s="336"/>
      <c r="C23" s="332"/>
      <c r="D23" s="332"/>
      <c r="E23" s="344"/>
      <c r="F23" s="136"/>
      <c r="G23" s="136"/>
      <c r="H23" s="136"/>
      <c r="I23" s="136"/>
      <c r="J23" s="136"/>
    </row>
    <row r="24" spans="1:10">
      <c r="A24" s="337" t="s">
        <v>220</v>
      </c>
      <c r="B24" s="325">
        <v>22</v>
      </c>
      <c r="C24" s="325">
        <v>4</v>
      </c>
      <c r="D24" s="325">
        <v>6</v>
      </c>
      <c r="E24" s="325">
        <v>32</v>
      </c>
      <c r="F24" s="136"/>
      <c r="G24" s="136"/>
      <c r="H24" s="136"/>
      <c r="I24" s="136"/>
      <c r="J24" s="136"/>
    </row>
    <row r="25" spans="1:10">
      <c r="A25" s="338" t="s">
        <v>221</v>
      </c>
      <c r="B25" s="325">
        <v>16</v>
      </c>
      <c r="C25" s="325">
        <v>3</v>
      </c>
      <c r="D25" s="325">
        <v>0</v>
      </c>
      <c r="E25" s="325">
        <v>19</v>
      </c>
      <c r="F25" s="136"/>
      <c r="G25" s="136"/>
      <c r="H25" s="136"/>
      <c r="I25" s="136"/>
      <c r="J25" s="136"/>
    </row>
    <row r="26" spans="1:10">
      <c r="A26" s="338" t="s">
        <v>231</v>
      </c>
      <c r="B26" s="325">
        <v>54</v>
      </c>
      <c r="C26" s="325">
        <v>-2</v>
      </c>
      <c r="D26" s="325">
        <v>0</v>
      </c>
      <c r="E26" s="325">
        <v>52</v>
      </c>
      <c r="F26" s="136"/>
      <c r="G26" s="136"/>
      <c r="H26" s="136"/>
      <c r="I26" s="136"/>
      <c r="J26" s="136"/>
    </row>
    <row r="27" spans="1:10">
      <c r="A27" s="338" t="s">
        <v>232</v>
      </c>
      <c r="B27" s="325">
        <v>20</v>
      </c>
      <c r="C27" s="325">
        <v>1</v>
      </c>
      <c r="D27" s="325">
        <v>0</v>
      </c>
      <c r="E27" s="325">
        <v>21</v>
      </c>
      <c r="F27" s="136"/>
      <c r="G27" s="136"/>
      <c r="H27" s="136"/>
      <c r="I27" s="136"/>
      <c r="J27" s="136"/>
    </row>
    <row r="28" spans="1:10">
      <c r="A28" s="339" t="s">
        <v>224</v>
      </c>
      <c r="B28" s="328">
        <v>112</v>
      </c>
      <c r="C28" s="328">
        <v>6</v>
      </c>
      <c r="D28" s="328">
        <v>6</v>
      </c>
      <c r="E28" s="329">
        <v>124</v>
      </c>
      <c r="F28" s="136"/>
      <c r="G28" s="136"/>
      <c r="H28" s="136"/>
      <c r="I28" s="136"/>
      <c r="J28" s="136"/>
    </row>
    <row r="29" spans="1:10">
      <c r="A29" s="2"/>
      <c r="B29" s="340"/>
      <c r="C29" s="340"/>
      <c r="D29" s="340"/>
      <c r="E29" s="333"/>
      <c r="F29" s="136"/>
      <c r="G29" s="136"/>
      <c r="H29" s="136"/>
      <c r="I29" s="136"/>
      <c r="J29" s="136"/>
    </row>
    <row r="30" spans="1:10">
      <c r="A30" s="2" t="s">
        <v>225</v>
      </c>
      <c r="B30" s="340"/>
      <c r="C30" s="340"/>
      <c r="D30" s="340"/>
      <c r="E30" s="333"/>
      <c r="F30" s="136"/>
      <c r="G30" s="136"/>
      <c r="H30" s="136"/>
      <c r="I30" s="136"/>
      <c r="J30" s="136"/>
    </row>
    <row r="31" spans="1:10">
      <c r="A31" s="341" t="s">
        <v>226</v>
      </c>
      <c r="B31" s="325">
        <v>109</v>
      </c>
      <c r="C31" s="325">
        <v>6</v>
      </c>
      <c r="D31" s="325"/>
      <c r="E31" s="325">
        <v>115</v>
      </c>
      <c r="F31" s="136"/>
      <c r="G31" s="136"/>
      <c r="H31" s="136"/>
      <c r="I31" s="136"/>
      <c r="J31" s="136"/>
    </row>
    <row r="32" spans="1:10">
      <c r="A32" s="342" t="s">
        <v>227</v>
      </c>
      <c r="B32" s="326">
        <v>3</v>
      </c>
      <c r="C32" s="326"/>
      <c r="D32" s="326">
        <v>6</v>
      </c>
      <c r="E32" s="325">
        <v>9</v>
      </c>
      <c r="F32" s="136"/>
      <c r="G32" s="136"/>
      <c r="H32" s="136"/>
      <c r="I32" s="136"/>
      <c r="J32" s="136"/>
    </row>
    <row r="33" spans="1:5">
      <c r="A33" s="343" t="s">
        <v>224</v>
      </c>
      <c r="B33" s="328">
        <v>112</v>
      </c>
      <c r="C33" s="328">
        <v>6</v>
      </c>
      <c r="D33" s="328">
        <v>6</v>
      </c>
      <c r="E33" s="329">
        <v>124</v>
      </c>
    </row>
    <row r="34" spans="1:5">
      <c r="A34" s="673" t="s">
        <v>233</v>
      </c>
      <c r="B34" s="674"/>
      <c r="C34" s="674"/>
      <c r="D34" s="674"/>
      <c r="E34" s="674"/>
    </row>
    <row r="35" spans="1:5">
      <c r="A35" s="675"/>
      <c r="B35" s="675"/>
      <c r="C35" s="675"/>
      <c r="D35" s="675"/>
      <c r="E35" s="675"/>
    </row>
    <row r="37" spans="1:5">
      <c r="A37" s="136" t="s">
        <v>753</v>
      </c>
    </row>
  </sheetData>
  <mergeCells count="2">
    <mergeCell ref="A17:E18"/>
    <mergeCell ref="A34:E3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L155"/>
  <sheetViews>
    <sheetView zoomScaleNormal="100" workbookViewId="0">
      <selection activeCell="E28" sqref="E28"/>
    </sheetView>
  </sheetViews>
  <sheetFormatPr baseColWidth="10" defaultColWidth="10" defaultRowHeight="12.75"/>
  <cols>
    <col min="1" max="1" width="24.75" style="351" customWidth="1"/>
    <col min="2" max="2" width="13.125" style="351" bestFit="1" customWidth="1"/>
    <col min="3" max="3" width="14.875" style="351" bestFit="1" customWidth="1"/>
    <col min="4" max="4" width="14.25" style="351" bestFit="1" customWidth="1"/>
    <col min="5" max="5" width="13.25" style="351" customWidth="1"/>
    <col min="6" max="6" width="13.875" style="351" bestFit="1" customWidth="1"/>
    <col min="7" max="7" width="15.375" style="351" customWidth="1"/>
    <col min="8" max="9" width="13.5" style="351" customWidth="1"/>
    <col min="10" max="10" width="12.125" style="351" customWidth="1"/>
    <col min="11" max="11" width="12.625" style="351" bestFit="1" customWidth="1"/>
    <col min="12" max="16384" width="10" style="351"/>
  </cols>
  <sheetData>
    <row r="1" spans="1:12" ht="21">
      <c r="A1" s="350" t="s">
        <v>20</v>
      </c>
      <c r="F1" s="661"/>
    </row>
    <row r="2" spans="1:12">
      <c r="A2" s="653" t="s">
        <v>35</v>
      </c>
      <c r="F2" s="661"/>
    </row>
    <row r="3" spans="1:12">
      <c r="A3" s="352">
        <v>2020</v>
      </c>
    </row>
    <row r="4" spans="1:12" ht="38.25">
      <c r="A4" s="581" t="s">
        <v>234</v>
      </c>
      <c r="B4" s="582" t="s">
        <v>235</v>
      </c>
      <c r="C4" s="636" t="s">
        <v>236</v>
      </c>
      <c r="D4" s="636" t="s">
        <v>237</v>
      </c>
      <c r="E4" s="583" t="s">
        <v>238</v>
      </c>
      <c r="F4" s="583" t="s">
        <v>239</v>
      </c>
      <c r="G4" s="583" t="s">
        <v>240</v>
      </c>
      <c r="H4" s="583" t="s">
        <v>241</v>
      </c>
      <c r="I4" s="583" t="s">
        <v>242</v>
      </c>
      <c r="J4" s="583" t="s">
        <v>243</v>
      </c>
      <c r="K4" s="583" t="s">
        <v>244</v>
      </c>
    </row>
    <row r="5" spans="1:12">
      <c r="A5" s="584" t="s">
        <v>245</v>
      </c>
      <c r="B5" s="585" t="s">
        <v>246</v>
      </c>
      <c r="C5" s="550"/>
      <c r="D5" s="354"/>
      <c r="E5" s="354"/>
      <c r="F5" s="355"/>
      <c r="G5" s="390"/>
      <c r="H5" s="354"/>
      <c r="I5" s="354"/>
      <c r="J5" s="390"/>
      <c r="K5" s="354"/>
      <c r="L5" s="546"/>
    </row>
    <row r="6" spans="1:12">
      <c r="A6" s="584" t="s">
        <v>245</v>
      </c>
      <c r="B6" s="585" t="s">
        <v>247</v>
      </c>
      <c r="C6" s="550"/>
      <c r="D6" s="354"/>
      <c r="E6" s="354"/>
      <c r="F6" s="355"/>
      <c r="G6" s="390"/>
      <c r="H6" s="354"/>
      <c r="I6" s="354"/>
      <c r="J6" s="390"/>
      <c r="K6" s="354"/>
      <c r="L6" s="546"/>
    </row>
    <row r="7" spans="1:12">
      <c r="A7" s="584" t="s">
        <v>245</v>
      </c>
      <c r="B7" s="585" t="s">
        <v>248</v>
      </c>
      <c r="C7" s="550">
        <v>0.80069500000000005</v>
      </c>
      <c r="D7" s="560">
        <v>0.101023</v>
      </c>
      <c r="E7" s="560">
        <v>0.90171800000000002</v>
      </c>
      <c r="F7" s="561">
        <v>0.41000000000000003</v>
      </c>
      <c r="G7" s="561">
        <v>45</v>
      </c>
      <c r="H7" s="560">
        <v>0.610124</v>
      </c>
      <c r="I7" s="560">
        <v>0.610124</v>
      </c>
      <c r="J7" s="548">
        <v>0.67662395560474564</v>
      </c>
      <c r="K7" s="560">
        <v>1.684E-3</v>
      </c>
      <c r="L7" s="546"/>
    </row>
    <row r="8" spans="1:12">
      <c r="A8" s="584" t="s">
        <v>245</v>
      </c>
      <c r="B8" s="585" t="s">
        <v>249</v>
      </c>
      <c r="C8" s="550"/>
      <c r="D8" s="354"/>
      <c r="E8" s="354"/>
      <c r="F8" s="562"/>
      <c r="G8" s="563"/>
      <c r="H8" s="354"/>
      <c r="I8" s="354"/>
      <c r="J8" s="390"/>
      <c r="K8" s="354"/>
      <c r="L8" s="546"/>
    </row>
    <row r="9" spans="1:12">
      <c r="A9" s="584" t="s">
        <v>245</v>
      </c>
      <c r="B9" s="585" t="s">
        <v>250</v>
      </c>
      <c r="C9" s="550">
        <v>0.79457999999999995</v>
      </c>
      <c r="D9" s="560">
        <v>0</v>
      </c>
      <c r="E9" s="560">
        <v>0.79457999999999995</v>
      </c>
      <c r="F9" s="561">
        <v>0.84</v>
      </c>
      <c r="G9" s="561">
        <v>45</v>
      </c>
      <c r="H9" s="560">
        <v>0.730159</v>
      </c>
      <c r="I9" s="560">
        <v>0.730159</v>
      </c>
      <c r="J9" s="548">
        <v>0.91892446323844046</v>
      </c>
      <c r="K9" s="560">
        <v>3.0179999999999998E-3</v>
      </c>
      <c r="L9" s="546"/>
    </row>
    <row r="10" spans="1:12">
      <c r="A10" s="584" t="s">
        <v>245</v>
      </c>
      <c r="B10" s="585" t="s">
        <v>251</v>
      </c>
      <c r="C10" s="550">
        <v>0.78203199999999995</v>
      </c>
      <c r="D10" s="560">
        <v>0</v>
      </c>
      <c r="E10" s="560">
        <v>0.78203199999999995</v>
      </c>
      <c r="F10" s="561">
        <v>1.4500000000000002</v>
      </c>
      <c r="G10" s="561">
        <v>45</v>
      </c>
      <c r="H10" s="560">
        <v>0.79689900000000002</v>
      </c>
      <c r="I10" s="560">
        <v>0.79689900000000002</v>
      </c>
      <c r="J10" s="548">
        <v>1.0190107310186796</v>
      </c>
      <c r="K10" s="560">
        <v>5.11E-3</v>
      </c>
      <c r="L10" s="546"/>
    </row>
    <row r="11" spans="1:12">
      <c r="A11" s="584" t="s">
        <v>245</v>
      </c>
      <c r="B11" s="585" t="s">
        <v>252</v>
      </c>
      <c r="C11" s="550">
        <v>0.85961699999999996</v>
      </c>
      <c r="D11" s="555">
        <v>0</v>
      </c>
      <c r="E11" s="560">
        <v>0.85961699999999996</v>
      </c>
      <c r="F11" s="561">
        <v>2.86</v>
      </c>
      <c r="G11" s="561">
        <v>45</v>
      </c>
      <c r="H11" s="560">
        <v>1.1553789999999999</v>
      </c>
      <c r="I11" s="560">
        <v>1.1553789999999999</v>
      </c>
      <c r="J11" s="548">
        <v>1.3440625301733213</v>
      </c>
      <c r="K11" s="560">
        <v>1.1079E-2</v>
      </c>
      <c r="L11" s="546"/>
    </row>
    <row r="12" spans="1:12">
      <c r="A12" s="584" t="s">
        <v>245</v>
      </c>
      <c r="B12" s="585" t="s">
        <v>253</v>
      </c>
      <c r="C12" s="550"/>
      <c r="D12" s="354"/>
      <c r="E12" s="354"/>
      <c r="F12" s="355"/>
      <c r="G12" s="390"/>
      <c r="H12" s="354"/>
      <c r="I12" s="354"/>
      <c r="J12" s="390"/>
      <c r="K12" s="354"/>
      <c r="L12" s="546"/>
    </row>
    <row r="13" spans="1:12">
      <c r="A13" s="584" t="s">
        <v>245</v>
      </c>
      <c r="B13" s="585" t="s">
        <v>254</v>
      </c>
      <c r="C13" s="550"/>
      <c r="D13" s="354"/>
      <c r="E13" s="354"/>
      <c r="F13" s="355"/>
      <c r="G13" s="390"/>
      <c r="H13" s="354"/>
      <c r="I13" s="354"/>
      <c r="J13" s="390"/>
      <c r="K13" s="354"/>
      <c r="L13" s="546"/>
    </row>
    <row r="14" spans="1:12">
      <c r="A14" s="584" t="s">
        <v>245</v>
      </c>
      <c r="B14" s="585" t="s">
        <v>255</v>
      </c>
      <c r="C14" s="550"/>
      <c r="D14" s="354"/>
      <c r="E14" s="354"/>
      <c r="F14" s="355"/>
      <c r="G14" s="390"/>
      <c r="H14" s="354"/>
      <c r="I14" s="354"/>
      <c r="J14" s="390"/>
      <c r="K14" s="354"/>
      <c r="L14" s="546"/>
    </row>
    <row r="15" spans="1:12">
      <c r="A15" s="584" t="s">
        <v>245</v>
      </c>
      <c r="B15" s="584" t="s">
        <v>256</v>
      </c>
      <c r="C15" s="550"/>
      <c r="D15" s="354"/>
      <c r="E15" s="354"/>
      <c r="F15" s="355"/>
      <c r="G15" s="390"/>
      <c r="H15" s="354"/>
      <c r="I15" s="354"/>
      <c r="J15" s="390"/>
      <c r="K15" s="354"/>
      <c r="L15" s="546"/>
    </row>
    <row r="16" spans="1:12">
      <c r="A16" s="391" t="s">
        <v>245</v>
      </c>
      <c r="B16" s="391" t="s">
        <v>257</v>
      </c>
      <c r="C16" s="557">
        <v>3.2369240000000001</v>
      </c>
      <c r="D16" s="557">
        <v>0.101023</v>
      </c>
      <c r="E16" s="557">
        <v>3.3379470000000002</v>
      </c>
      <c r="F16" s="558">
        <v>1.39</v>
      </c>
      <c r="G16" s="558">
        <v>45</v>
      </c>
      <c r="H16" s="557">
        <v>3.2925610000000001</v>
      </c>
      <c r="I16" s="557">
        <v>3.2925610000000001</v>
      </c>
      <c r="J16" s="559">
        <v>0.98640301958059839</v>
      </c>
      <c r="K16" s="557">
        <v>2.0891E-2</v>
      </c>
      <c r="L16" s="546"/>
    </row>
    <row r="17" spans="1:12">
      <c r="A17" s="392" t="s">
        <v>258</v>
      </c>
      <c r="B17" s="393" t="s">
        <v>246</v>
      </c>
      <c r="C17" s="552"/>
      <c r="D17" s="542"/>
      <c r="E17" s="553"/>
      <c r="F17" s="554"/>
      <c r="G17" s="554"/>
      <c r="H17" s="553"/>
      <c r="I17" s="555"/>
      <c r="J17" s="547"/>
      <c r="K17" s="553"/>
      <c r="L17" s="546"/>
    </row>
    <row r="18" spans="1:12">
      <c r="A18" s="584" t="s">
        <v>258</v>
      </c>
      <c r="B18" s="585" t="s">
        <v>247</v>
      </c>
      <c r="C18" s="543">
        <v>1846.952503</v>
      </c>
      <c r="D18" s="542">
        <v>10.890088</v>
      </c>
      <c r="E18" s="354">
        <v>1857.8425910000001</v>
      </c>
      <c r="F18" s="364">
        <v>0.15</v>
      </c>
      <c r="G18" s="364">
        <v>28.449999999999996</v>
      </c>
      <c r="H18" s="354">
        <v>456.492572</v>
      </c>
      <c r="I18" s="354">
        <v>456.492572</v>
      </c>
      <c r="J18" s="547">
        <v>0.24571111363869039</v>
      </c>
      <c r="K18" s="354">
        <v>0.79273899999999997</v>
      </c>
      <c r="L18" s="546"/>
    </row>
    <row r="19" spans="1:12">
      <c r="A19" s="584" t="s">
        <v>258</v>
      </c>
      <c r="B19" s="585" t="s">
        <v>248</v>
      </c>
      <c r="C19" s="550">
        <v>18</v>
      </c>
      <c r="D19" s="549">
        <v>0</v>
      </c>
      <c r="E19" s="354">
        <v>18</v>
      </c>
      <c r="F19" s="364">
        <v>0.4</v>
      </c>
      <c r="G19" s="364">
        <v>17</v>
      </c>
      <c r="H19" s="354">
        <v>4.0828499999999996</v>
      </c>
      <c r="I19" s="354">
        <v>4.0828499999999996</v>
      </c>
      <c r="J19" s="548">
        <v>0.22682499999999997</v>
      </c>
      <c r="K19" s="354">
        <v>1.2208999999999999E-2</v>
      </c>
      <c r="L19" s="546"/>
    </row>
    <row r="20" spans="1:12">
      <c r="A20" s="584" t="s">
        <v>258</v>
      </c>
      <c r="B20" s="585" t="s">
        <v>249</v>
      </c>
      <c r="C20" s="550">
        <v>1031.1116010000001</v>
      </c>
      <c r="D20" s="549">
        <v>1.0520350000000001</v>
      </c>
      <c r="E20" s="354">
        <v>1032.163636</v>
      </c>
      <c r="F20" s="364">
        <v>0.5</v>
      </c>
      <c r="G20" s="364">
        <v>22.13</v>
      </c>
      <c r="H20" s="354">
        <v>330.24104699999998</v>
      </c>
      <c r="I20" s="354">
        <v>330.24104699999998</v>
      </c>
      <c r="J20" s="548">
        <v>0.31995028257321784</v>
      </c>
      <c r="K20" s="354">
        <v>1.141929</v>
      </c>
    </row>
    <row r="21" spans="1:12">
      <c r="A21" s="584" t="s">
        <v>258</v>
      </c>
      <c r="B21" s="585" t="s">
        <v>250</v>
      </c>
      <c r="C21" s="550">
        <v>2114.2534859999996</v>
      </c>
      <c r="D21" s="549">
        <v>31.906616</v>
      </c>
      <c r="E21" s="354">
        <v>2146.1601019999998</v>
      </c>
      <c r="F21" s="364">
        <v>0.89999999999999991</v>
      </c>
      <c r="G21" s="364">
        <v>23.07</v>
      </c>
      <c r="H21" s="354">
        <v>877.40727900000002</v>
      </c>
      <c r="I21" s="354">
        <v>877.40727900000002</v>
      </c>
      <c r="J21" s="548">
        <v>0.40882657271577594</v>
      </c>
      <c r="K21" s="354">
        <v>4.4715509999999998</v>
      </c>
    </row>
    <row r="22" spans="1:12">
      <c r="A22" s="584" t="s">
        <v>258</v>
      </c>
      <c r="B22" s="585" t="s">
        <v>251</v>
      </c>
      <c r="C22" s="550">
        <v>1417.235631</v>
      </c>
      <c r="D22" s="549">
        <v>31.773199999999999</v>
      </c>
      <c r="E22" s="354">
        <v>1449.0088310000001</v>
      </c>
      <c r="F22" s="364">
        <v>1.4000000000000001</v>
      </c>
      <c r="G22" s="364">
        <v>21.15</v>
      </c>
      <c r="H22" s="354">
        <v>567.33038799999997</v>
      </c>
      <c r="I22" s="354">
        <v>567.33038799999997</v>
      </c>
      <c r="J22" s="548">
        <v>0.39152997266998707</v>
      </c>
      <c r="K22" s="354">
        <v>4.2902940000000003</v>
      </c>
      <c r="L22" s="546"/>
    </row>
    <row r="23" spans="1:12">
      <c r="A23" s="584" t="s">
        <v>258</v>
      </c>
      <c r="B23" s="585" t="s">
        <v>252</v>
      </c>
      <c r="C23" s="550">
        <v>3597.8642879999998</v>
      </c>
      <c r="D23" s="549">
        <v>511.598951</v>
      </c>
      <c r="E23" s="354">
        <v>4109.4632389999997</v>
      </c>
      <c r="F23" s="364">
        <v>3.2399999999999998</v>
      </c>
      <c r="G23" s="364">
        <v>27.13</v>
      </c>
      <c r="H23" s="354">
        <v>2439.9648529999999</v>
      </c>
      <c r="I23" s="354">
        <v>2439.9648529999999</v>
      </c>
      <c r="J23" s="548">
        <v>0.59374295646303021</v>
      </c>
      <c r="K23" s="354">
        <v>37.413811000000003</v>
      </c>
    </row>
    <row r="24" spans="1:12">
      <c r="A24" s="584" t="s">
        <v>258</v>
      </c>
      <c r="B24" s="585" t="s">
        <v>253</v>
      </c>
      <c r="C24" s="550">
        <v>2061.5896079999998</v>
      </c>
      <c r="D24" s="549">
        <v>223.76297099999999</v>
      </c>
      <c r="E24" s="354">
        <v>2285.3525789999999</v>
      </c>
      <c r="F24" s="364">
        <v>6.5299999999999994</v>
      </c>
      <c r="G24" s="364">
        <v>22.79</v>
      </c>
      <c r="H24" s="354">
        <v>1507.3275980000001</v>
      </c>
      <c r="I24" s="354">
        <v>1507.3275980000001</v>
      </c>
      <c r="J24" s="548">
        <v>0.65956019734143623</v>
      </c>
      <c r="K24" s="354">
        <v>34.502648999999998</v>
      </c>
    </row>
    <row r="25" spans="1:12">
      <c r="A25" s="584" t="s">
        <v>258</v>
      </c>
      <c r="B25" s="585" t="s">
        <v>254</v>
      </c>
      <c r="C25" s="550">
        <v>94.701715000000007</v>
      </c>
      <c r="D25" s="549">
        <v>20.486184000000002</v>
      </c>
      <c r="E25" s="354">
        <v>115.187899</v>
      </c>
      <c r="F25" s="364">
        <v>14.000000000000002</v>
      </c>
      <c r="G25" s="364">
        <v>34.870000000000005</v>
      </c>
      <c r="H25" s="354">
        <v>152.82744</v>
      </c>
      <c r="I25" s="354">
        <v>152.82744</v>
      </c>
      <c r="J25" s="548">
        <v>1.3267664513960793</v>
      </c>
      <c r="K25" s="354">
        <v>5.6226779999999996</v>
      </c>
    </row>
    <row r="26" spans="1:12">
      <c r="A26" s="584" t="s">
        <v>258</v>
      </c>
      <c r="B26" s="585" t="s">
        <v>255</v>
      </c>
      <c r="C26" s="550">
        <v>5.375</v>
      </c>
      <c r="D26" s="549">
        <v>0</v>
      </c>
      <c r="E26" s="354">
        <v>5.375</v>
      </c>
      <c r="F26" s="364">
        <v>100</v>
      </c>
      <c r="G26" s="364">
        <v>22</v>
      </c>
      <c r="H26" s="354">
        <v>0</v>
      </c>
      <c r="I26" s="354">
        <v>0</v>
      </c>
      <c r="J26" s="548">
        <v>0</v>
      </c>
      <c r="K26" s="354">
        <v>1.1825000000000001</v>
      </c>
    </row>
    <row r="27" spans="1:12">
      <c r="A27" s="584" t="s">
        <v>258</v>
      </c>
      <c r="B27" s="584" t="s">
        <v>256</v>
      </c>
      <c r="C27" s="550">
        <v>108.833659</v>
      </c>
      <c r="D27" s="549">
        <v>0</v>
      </c>
      <c r="E27" s="354">
        <v>108.833659</v>
      </c>
      <c r="F27" s="364">
        <v>100</v>
      </c>
      <c r="G27" s="364">
        <v>62.970000000000006</v>
      </c>
      <c r="H27" s="354">
        <v>346.147199</v>
      </c>
      <c r="I27" s="354">
        <v>346.147199</v>
      </c>
      <c r="J27" s="548">
        <v>3.1805160478891921</v>
      </c>
      <c r="K27" s="354">
        <v>43.558658999999999</v>
      </c>
    </row>
    <row r="28" spans="1:12">
      <c r="A28" s="391" t="s">
        <v>258</v>
      </c>
      <c r="B28" s="391" t="s">
        <v>257</v>
      </c>
      <c r="C28" s="556">
        <v>12295.917490999998</v>
      </c>
      <c r="D28" s="557">
        <v>831.47004500000003</v>
      </c>
      <c r="E28" s="557">
        <v>13127.387536</v>
      </c>
      <c r="F28" s="558">
        <v>3.51</v>
      </c>
      <c r="G28" s="558">
        <v>25.19</v>
      </c>
      <c r="H28" s="557">
        <v>6681.821226</v>
      </c>
      <c r="I28" s="557">
        <v>6681.821226</v>
      </c>
      <c r="J28" s="551">
        <v>0.50899855037234576</v>
      </c>
      <c r="K28" s="557">
        <v>132.98901899999998</v>
      </c>
    </row>
    <row r="29" spans="1:12">
      <c r="A29" s="392" t="s">
        <v>259</v>
      </c>
      <c r="B29" s="393" t="s">
        <v>246</v>
      </c>
      <c r="C29" s="550"/>
      <c r="D29" s="361"/>
      <c r="E29" s="362"/>
      <c r="F29" s="394"/>
      <c r="G29" s="394"/>
      <c r="H29" s="366"/>
      <c r="I29" s="366"/>
      <c r="J29" s="394"/>
      <c r="K29" s="362"/>
    </row>
    <row r="30" spans="1:12">
      <c r="A30" s="584" t="s">
        <v>259</v>
      </c>
      <c r="B30" s="585" t="s">
        <v>247</v>
      </c>
      <c r="C30" s="550">
        <v>246.78819799999999</v>
      </c>
      <c r="D30" s="549">
        <v>0</v>
      </c>
      <c r="E30" s="549">
        <v>246.78819799999999</v>
      </c>
      <c r="F30" s="564">
        <v>0.15</v>
      </c>
      <c r="G30" s="564">
        <v>18.649999999999999</v>
      </c>
      <c r="H30" s="549">
        <v>33.268661000000002</v>
      </c>
      <c r="I30" s="549">
        <v>33.268661000000002</v>
      </c>
      <c r="J30" s="548">
        <v>0.134806531550589</v>
      </c>
      <c r="K30" s="549">
        <v>6.9046999999999997E-2</v>
      </c>
    </row>
    <row r="31" spans="1:12">
      <c r="A31" s="584" t="s">
        <v>259</v>
      </c>
      <c r="B31" s="585" t="s">
        <v>248</v>
      </c>
      <c r="C31" s="550"/>
      <c r="D31" s="549"/>
      <c r="E31" s="549"/>
      <c r="F31" s="564"/>
      <c r="G31" s="564"/>
      <c r="H31" s="549"/>
      <c r="I31" s="549"/>
      <c r="J31" s="548"/>
      <c r="K31" s="549"/>
    </row>
    <row r="32" spans="1:12">
      <c r="A32" s="584" t="s">
        <v>259</v>
      </c>
      <c r="B32" s="585" t="s">
        <v>249</v>
      </c>
      <c r="C32" s="550">
        <v>91.828100000000006</v>
      </c>
      <c r="D32" s="549">
        <v>0</v>
      </c>
      <c r="E32" s="549">
        <v>91.828100000000006</v>
      </c>
      <c r="F32" s="564">
        <v>0.5</v>
      </c>
      <c r="G32" s="564">
        <v>39</v>
      </c>
      <c r="H32" s="549">
        <v>50.490333</v>
      </c>
      <c r="I32" s="549">
        <v>50.490333</v>
      </c>
      <c r="J32" s="548">
        <v>0.54983532273890012</v>
      </c>
      <c r="K32" s="549">
        <v>0.179065</v>
      </c>
    </row>
    <row r="33" spans="1:11">
      <c r="A33" s="584" t="s">
        <v>259</v>
      </c>
      <c r="B33" s="585" t="s">
        <v>250</v>
      </c>
      <c r="C33" s="550">
        <v>279.20999999999998</v>
      </c>
      <c r="D33" s="549">
        <v>0</v>
      </c>
      <c r="E33" s="549">
        <v>279.20999999999998</v>
      </c>
      <c r="F33" s="564">
        <v>0.89999999999999991</v>
      </c>
      <c r="G33" s="564">
        <v>14.000000000000002</v>
      </c>
      <c r="H33" s="549">
        <v>71.163972999999999</v>
      </c>
      <c r="I33" s="549">
        <v>71.163972999999999</v>
      </c>
      <c r="J33" s="548">
        <v>0.25487616131227392</v>
      </c>
      <c r="K33" s="549">
        <v>0.35180499999999998</v>
      </c>
    </row>
    <row r="34" spans="1:11">
      <c r="A34" s="584" t="s">
        <v>259</v>
      </c>
      <c r="B34" s="585" t="s">
        <v>251</v>
      </c>
      <c r="C34" s="550">
        <v>19.537499999999998</v>
      </c>
      <c r="D34" s="549">
        <v>0.46645999999999999</v>
      </c>
      <c r="E34" s="549">
        <v>20.003959999999999</v>
      </c>
      <c r="F34" s="564">
        <v>1.4000000000000001</v>
      </c>
      <c r="G34" s="564">
        <v>22</v>
      </c>
      <c r="H34" s="549">
        <v>8.2955020000000008</v>
      </c>
      <c r="I34" s="549">
        <v>8.2955020000000008</v>
      </c>
      <c r="J34" s="548">
        <v>0.41469299078782407</v>
      </c>
      <c r="K34" s="549">
        <v>6.1613000000000001E-2</v>
      </c>
    </row>
    <row r="35" spans="1:11">
      <c r="A35" s="584" t="s">
        <v>259</v>
      </c>
      <c r="B35" s="585" t="s">
        <v>252</v>
      </c>
      <c r="C35" s="550">
        <v>201.30591200000001</v>
      </c>
      <c r="D35" s="549">
        <v>13.562841000000001</v>
      </c>
      <c r="E35" s="549">
        <v>214.868753</v>
      </c>
      <c r="F35" s="564">
        <v>3.4000000000000004</v>
      </c>
      <c r="G35" s="564">
        <v>24.29</v>
      </c>
      <c r="H35" s="549">
        <v>122.589349</v>
      </c>
      <c r="I35" s="549">
        <v>122.589349</v>
      </c>
      <c r="J35" s="548">
        <v>0.57053130010020581</v>
      </c>
      <c r="K35" s="549">
        <v>1.963881</v>
      </c>
    </row>
    <row r="36" spans="1:11">
      <c r="A36" s="584" t="s">
        <v>259</v>
      </c>
      <c r="B36" s="585" t="s">
        <v>253</v>
      </c>
      <c r="C36" s="550">
        <v>49.793072000000009</v>
      </c>
      <c r="D36" s="549">
        <v>21.765075</v>
      </c>
      <c r="E36" s="549">
        <v>71.558147000000005</v>
      </c>
      <c r="F36" s="564">
        <v>6.76</v>
      </c>
      <c r="G36" s="564">
        <v>23.24</v>
      </c>
      <c r="H36" s="549">
        <v>44.614460000000001</v>
      </c>
      <c r="I36" s="549">
        <v>44.614460000000001</v>
      </c>
      <c r="J36" s="548">
        <v>0.62347142667067657</v>
      </c>
      <c r="K36" s="549">
        <v>1.117761</v>
      </c>
    </row>
    <row r="37" spans="1:11">
      <c r="A37" s="584" t="s">
        <v>259</v>
      </c>
      <c r="B37" s="585" t="s">
        <v>254</v>
      </c>
      <c r="C37" s="550"/>
      <c r="D37" s="549"/>
      <c r="E37" s="549"/>
      <c r="F37" s="564"/>
      <c r="G37" s="564"/>
      <c r="H37" s="549"/>
      <c r="I37" s="549"/>
      <c r="J37" s="548"/>
      <c r="K37" s="549"/>
    </row>
    <row r="38" spans="1:11">
      <c r="A38" s="584" t="s">
        <v>259</v>
      </c>
      <c r="B38" s="585" t="s">
        <v>255</v>
      </c>
      <c r="C38" s="550"/>
      <c r="D38" s="549"/>
      <c r="E38" s="549"/>
      <c r="F38" s="564"/>
      <c r="G38" s="564"/>
      <c r="H38" s="549"/>
      <c r="I38" s="549"/>
      <c r="J38" s="548"/>
      <c r="K38" s="549"/>
    </row>
    <row r="39" spans="1:11">
      <c r="A39" s="395" t="s">
        <v>259</v>
      </c>
      <c r="B39" s="395" t="s">
        <v>256</v>
      </c>
      <c r="C39" s="550"/>
      <c r="D39" s="369"/>
      <c r="E39" s="354"/>
      <c r="F39" s="396"/>
      <c r="G39" s="396"/>
      <c r="H39" s="366"/>
      <c r="I39" s="366"/>
      <c r="J39" s="548"/>
      <c r="K39" s="366"/>
    </row>
    <row r="40" spans="1:11">
      <c r="A40" s="586" t="s">
        <v>259</v>
      </c>
      <c r="B40" s="586" t="s">
        <v>257</v>
      </c>
      <c r="C40" s="557">
        <v>888.46278200000006</v>
      </c>
      <c r="D40" s="557">
        <v>35.794376</v>
      </c>
      <c r="E40" s="557">
        <v>924.25715799999989</v>
      </c>
      <c r="F40" s="558">
        <v>1.7000000000000002</v>
      </c>
      <c r="G40" s="558">
        <v>21.01</v>
      </c>
      <c r="H40" s="557">
        <v>330.42227800000001</v>
      </c>
      <c r="I40" s="557">
        <v>330.42227800000001</v>
      </c>
      <c r="J40" s="559">
        <v>0.35750037220701736</v>
      </c>
      <c r="K40" s="557">
        <v>3.7431720000000004</v>
      </c>
    </row>
    <row r="41" spans="1:11">
      <c r="A41" s="392" t="s">
        <v>112</v>
      </c>
      <c r="B41" s="393" t="s">
        <v>246</v>
      </c>
      <c r="C41" s="360"/>
      <c r="D41" s="361"/>
      <c r="E41" s="362"/>
      <c r="F41" s="394"/>
      <c r="G41" s="394"/>
      <c r="H41" s="362"/>
      <c r="I41" s="362"/>
      <c r="J41" s="394"/>
      <c r="K41" s="362"/>
    </row>
    <row r="42" spans="1:11">
      <c r="A42" s="584" t="s">
        <v>112</v>
      </c>
      <c r="B42" s="585" t="s">
        <v>247</v>
      </c>
      <c r="C42" s="550">
        <v>89.294893000000002</v>
      </c>
      <c r="D42" s="549">
        <v>23.910996000000001</v>
      </c>
      <c r="E42" s="549">
        <v>113.205889</v>
      </c>
      <c r="F42" s="564">
        <v>0.21</v>
      </c>
      <c r="G42" s="564">
        <v>15.879999999999999</v>
      </c>
      <c r="H42" s="549">
        <v>7.8391950000000001</v>
      </c>
      <c r="I42" s="549">
        <v>7.8391950000000001</v>
      </c>
      <c r="J42" s="548">
        <v>6.9247236775818261E-2</v>
      </c>
      <c r="K42" s="549">
        <v>3.7196E-2</v>
      </c>
    </row>
    <row r="43" spans="1:11">
      <c r="A43" s="584" t="s">
        <v>112</v>
      </c>
      <c r="B43" s="585" t="s">
        <v>248</v>
      </c>
      <c r="C43" s="550">
        <v>118.91576500000001</v>
      </c>
      <c r="D43" s="549">
        <v>2.368201</v>
      </c>
      <c r="E43" s="549">
        <v>121.28396600000001</v>
      </c>
      <c r="F43" s="564">
        <v>0.37</v>
      </c>
      <c r="G43" s="564">
        <v>18.099999999999998</v>
      </c>
      <c r="H43" s="549">
        <v>14.316625</v>
      </c>
      <c r="I43" s="549">
        <v>14.316625</v>
      </c>
      <c r="J43" s="548">
        <v>0.1180421903419616</v>
      </c>
      <c r="K43" s="549">
        <v>7.9381999999999994E-2</v>
      </c>
    </row>
    <row r="44" spans="1:11">
      <c r="A44" s="584" t="s">
        <v>112</v>
      </c>
      <c r="B44" s="585" t="s">
        <v>249</v>
      </c>
      <c r="C44" s="550">
        <v>83.817544999999996</v>
      </c>
      <c r="D44" s="549">
        <v>1.0329269999999999</v>
      </c>
      <c r="E44" s="549">
        <v>84.850471999999996</v>
      </c>
      <c r="F44" s="564">
        <v>0.63</v>
      </c>
      <c r="G44" s="564">
        <v>19.220000000000002</v>
      </c>
      <c r="H44" s="549">
        <v>15.736503000000001</v>
      </c>
      <c r="I44" s="549">
        <v>15.736503000000001</v>
      </c>
      <c r="J44" s="548">
        <v>0.18546158470397198</v>
      </c>
      <c r="K44" s="549">
        <v>0.102301</v>
      </c>
    </row>
    <row r="45" spans="1:11">
      <c r="A45" s="584" t="s">
        <v>112</v>
      </c>
      <c r="B45" s="585" t="s">
        <v>250</v>
      </c>
      <c r="C45" s="550">
        <v>67.76155399999999</v>
      </c>
      <c r="D45" s="549">
        <v>0.22392599999999999</v>
      </c>
      <c r="E45" s="549">
        <v>67.985479999999995</v>
      </c>
      <c r="F45" s="564">
        <v>0.97</v>
      </c>
      <c r="G45" s="564">
        <v>24.5</v>
      </c>
      <c r="H45" s="549">
        <v>21.643702000000001</v>
      </c>
      <c r="I45" s="549">
        <v>21.643702000000001</v>
      </c>
      <c r="J45" s="548">
        <v>0.31835771402952517</v>
      </c>
      <c r="K45" s="549">
        <v>0.16187399999999999</v>
      </c>
    </row>
    <row r="46" spans="1:11">
      <c r="A46" s="584" t="s">
        <v>112</v>
      </c>
      <c r="B46" s="585" t="s">
        <v>251</v>
      </c>
      <c r="C46" s="550">
        <v>33.605474000000001</v>
      </c>
      <c r="D46" s="549">
        <v>0.246031</v>
      </c>
      <c r="E46" s="549">
        <v>33.851505000000003</v>
      </c>
      <c r="F46" s="564">
        <v>1.7500000000000002</v>
      </c>
      <c r="G46" s="564">
        <v>22.11</v>
      </c>
      <c r="H46" s="549">
        <v>14.152877999999999</v>
      </c>
      <c r="I46" s="549">
        <v>14.152877999999999</v>
      </c>
      <c r="J46" s="548">
        <v>0.41808711311358232</v>
      </c>
      <c r="K46" s="549">
        <v>0.13025</v>
      </c>
    </row>
    <row r="47" spans="1:11">
      <c r="A47" s="584" t="s">
        <v>112</v>
      </c>
      <c r="B47" s="585" t="s">
        <v>252</v>
      </c>
      <c r="C47" s="550">
        <v>28.213090000000001</v>
      </c>
      <c r="D47" s="549">
        <v>3.2428999999999999E-2</v>
      </c>
      <c r="E47" s="549">
        <v>28.245519000000002</v>
      </c>
      <c r="F47" s="564">
        <v>3.3099999999999996</v>
      </c>
      <c r="G47" s="564">
        <v>20.119999999999997</v>
      </c>
      <c r="H47" s="549">
        <v>15.959735</v>
      </c>
      <c r="I47" s="549">
        <v>15.959735</v>
      </c>
      <c r="J47" s="548">
        <v>0.56503599739130295</v>
      </c>
      <c r="K47" s="549">
        <v>0.192746</v>
      </c>
    </row>
    <row r="48" spans="1:11">
      <c r="A48" s="584" t="s">
        <v>112</v>
      </c>
      <c r="B48" s="585" t="s">
        <v>253</v>
      </c>
      <c r="C48" s="550">
        <v>11.387797000000001</v>
      </c>
      <c r="D48" s="549">
        <v>1.2355E-2</v>
      </c>
      <c r="E48" s="549">
        <v>11.400152</v>
      </c>
      <c r="F48" s="564">
        <v>7.3800000000000008</v>
      </c>
      <c r="G48" s="564">
        <v>18.060000000000002</v>
      </c>
      <c r="H48" s="549">
        <v>8.6476209999999991</v>
      </c>
      <c r="I48" s="549">
        <v>8.6476209999999991</v>
      </c>
      <c r="J48" s="548">
        <v>0.75855313157228066</v>
      </c>
      <c r="K48" s="549">
        <v>0.15198300000000001</v>
      </c>
    </row>
    <row r="49" spans="1:11">
      <c r="A49" s="584" t="s">
        <v>112</v>
      </c>
      <c r="B49" s="585" t="s">
        <v>254</v>
      </c>
      <c r="C49" s="550">
        <v>12.911985</v>
      </c>
      <c r="D49" s="549">
        <v>1.2070000000000001E-2</v>
      </c>
      <c r="E49" s="549">
        <v>12.924054999999999</v>
      </c>
      <c r="F49" s="564">
        <v>18.55</v>
      </c>
      <c r="G49" s="564">
        <v>23.98</v>
      </c>
      <c r="H49" s="549">
        <v>15.648116999999999</v>
      </c>
      <c r="I49" s="549">
        <v>15.648116999999999</v>
      </c>
      <c r="J49" s="548">
        <v>1.2107745595325925</v>
      </c>
      <c r="K49" s="549">
        <v>0.55219099999999999</v>
      </c>
    </row>
    <row r="50" spans="1:11">
      <c r="A50" s="584" t="s">
        <v>112</v>
      </c>
      <c r="B50" s="585" t="s">
        <v>255</v>
      </c>
      <c r="C50" s="550">
        <v>0.550431</v>
      </c>
      <c r="D50" s="549">
        <v>0</v>
      </c>
      <c r="E50" s="549">
        <v>0.550431</v>
      </c>
      <c r="F50" s="564">
        <v>100</v>
      </c>
      <c r="G50" s="564">
        <v>16.3</v>
      </c>
      <c r="H50" s="549">
        <v>0.13805600000000001</v>
      </c>
      <c r="I50" s="549">
        <v>0.13805600000000001</v>
      </c>
      <c r="J50" s="548">
        <v>0.25081436183645184</v>
      </c>
      <c r="K50" s="549">
        <v>8.974E-2</v>
      </c>
    </row>
    <row r="51" spans="1:11">
      <c r="A51" s="395" t="s">
        <v>112</v>
      </c>
      <c r="B51" s="395" t="s">
        <v>256</v>
      </c>
      <c r="C51" s="550">
        <v>2.3001000000000001E-2</v>
      </c>
      <c r="D51" s="549">
        <v>0</v>
      </c>
      <c r="E51" s="549">
        <v>2.3001000000000001E-2</v>
      </c>
      <c r="F51" s="564">
        <v>100</v>
      </c>
      <c r="G51" s="564">
        <v>0</v>
      </c>
      <c r="H51" s="549">
        <v>5.9246E-2</v>
      </c>
      <c r="I51" s="549">
        <v>5.9246E-2</v>
      </c>
      <c r="J51" s="548">
        <v>2.5758010521281682</v>
      </c>
      <c r="K51" s="549">
        <v>0</v>
      </c>
    </row>
    <row r="52" spans="1:11">
      <c r="A52" s="586" t="s">
        <v>112</v>
      </c>
      <c r="B52" s="586" t="s">
        <v>257</v>
      </c>
      <c r="C52" s="557">
        <v>446.48153500000006</v>
      </c>
      <c r="D52" s="557">
        <v>27.838934999999999</v>
      </c>
      <c r="E52" s="557">
        <v>474.32047000000006</v>
      </c>
      <c r="F52" s="558">
        <v>1.52</v>
      </c>
      <c r="G52" s="558">
        <v>19.25</v>
      </c>
      <c r="H52" s="557">
        <v>114.141678</v>
      </c>
      <c r="I52" s="557">
        <v>114.141678</v>
      </c>
      <c r="J52" s="559">
        <v>0.24064253014422926</v>
      </c>
      <c r="K52" s="557">
        <v>1.4976629999999997</v>
      </c>
    </row>
    <row r="53" spans="1:11">
      <c r="A53" s="392" t="s">
        <v>260</v>
      </c>
      <c r="B53" s="393" t="s">
        <v>246</v>
      </c>
      <c r="C53" s="360"/>
      <c r="D53" s="362"/>
      <c r="E53" s="362"/>
      <c r="F53" s="394"/>
      <c r="G53" s="394"/>
      <c r="H53" s="362"/>
      <c r="I53" s="362"/>
      <c r="J53" s="394"/>
      <c r="K53" s="362"/>
    </row>
    <row r="54" spans="1:11">
      <c r="A54" s="584" t="s">
        <v>260</v>
      </c>
      <c r="B54" s="585" t="s">
        <v>247</v>
      </c>
      <c r="C54" s="550">
        <v>6819.98812</v>
      </c>
      <c r="D54" s="549">
        <v>1341.7325040000001</v>
      </c>
      <c r="E54" s="549">
        <v>8161.7206239999996</v>
      </c>
      <c r="F54" s="564">
        <v>0.21</v>
      </c>
      <c r="G54" s="564">
        <v>14.829999999999998</v>
      </c>
      <c r="H54" s="549">
        <v>531.06388200000004</v>
      </c>
      <c r="I54" s="549">
        <v>531.06388200000004</v>
      </c>
      <c r="J54" s="548">
        <v>6.506763787507952E-2</v>
      </c>
      <c r="K54" s="549">
        <v>2.525782</v>
      </c>
    </row>
    <row r="55" spans="1:11">
      <c r="A55" s="584" t="s">
        <v>260</v>
      </c>
      <c r="B55" s="585" t="s">
        <v>248</v>
      </c>
      <c r="C55" s="550">
        <v>7703.3215980000004</v>
      </c>
      <c r="D55" s="549">
        <v>279.43155999999999</v>
      </c>
      <c r="E55" s="549">
        <v>7982.7531580000004</v>
      </c>
      <c r="F55" s="564">
        <v>0.36</v>
      </c>
      <c r="G55" s="564">
        <v>18.16</v>
      </c>
      <c r="H55" s="549">
        <v>956.41275099999996</v>
      </c>
      <c r="I55" s="549">
        <v>956.41275099999996</v>
      </c>
      <c r="J55" s="548">
        <v>0.11980988664813227</v>
      </c>
      <c r="K55" s="549">
        <v>5.3220140000000002</v>
      </c>
    </row>
    <row r="56" spans="1:11">
      <c r="A56" s="584" t="s">
        <v>260</v>
      </c>
      <c r="B56" s="585" t="s">
        <v>249</v>
      </c>
      <c r="C56" s="550">
        <v>5136.8877350000002</v>
      </c>
      <c r="D56" s="549">
        <v>36.154069</v>
      </c>
      <c r="E56" s="549">
        <v>5173.0418040000004</v>
      </c>
      <c r="F56" s="564">
        <v>0.62</v>
      </c>
      <c r="G56" s="564">
        <v>23.18</v>
      </c>
      <c r="H56" s="549">
        <v>1151.293617</v>
      </c>
      <c r="I56" s="549">
        <v>1151.293617</v>
      </c>
      <c r="J56" s="548">
        <v>0.22255641083545358</v>
      </c>
      <c r="K56" s="549">
        <v>7.4665419999999996</v>
      </c>
    </row>
    <row r="57" spans="1:11">
      <c r="A57" s="584" t="s">
        <v>260</v>
      </c>
      <c r="B57" s="585" t="s">
        <v>250</v>
      </c>
      <c r="C57" s="550">
        <v>5095.2555130000001</v>
      </c>
      <c r="D57" s="549">
        <v>8.8971710000000002</v>
      </c>
      <c r="E57" s="549">
        <v>5104.1526839999997</v>
      </c>
      <c r="F57" s="564">
        <v>0.95</v>
      </c>
      <c r="G57" s="564">
        <v>25.36</v>
      </c>
      <c r="H57" s="549">
        <v>1650.7318339999999</v>
      </c>
      <c r="I57" s="549">
        <v>1650.7318339999999</v>
      </c>
      <c r="J57" s="548">
        <v>0.3234095718128796</v>
      </c>
      <c r="K57" s="549">
        <v>12.273655</v>
      </c>
    </row>
    <row r="58" spans="1:11">
      <c r="A58" s="584" t="s">
        <v>260</v>
      </c>
      <c r="B58" s="585" t="s">
        <v>251</v>
      </c>
      <c r="C58" s="550">
        <v>2287.9760450000003</v>
      </c>
      <c r="D58" s="549">
        <v>3.1751749999999999</v>
      </c>
      <c r="E58" s="549">
        <v>2291.1512200000002</v>
      </c>
      <c r="F58" s="564">
        <v>1.6199999999999999</v>
      </c>
      <c r="G58" s="564">
        <v>23.65</v>
      </c>
      <c r="H58" s="549">
        <v>973.42058799999995</v>
      </c>
      <c r="I58" s="549">
        <v>973.42058799999995</v>
      </c>
      <c r="J58" s="548">
        <v>0.42486090813333566</v>
      </c>
      <c r="K58" s="549">
        <v>8.7524280000000001</v>
      </c>
    </row>
    <row r="59" spans="1:11">
      <c r="A59" s="584" t="s">
        <v>260</v>
      </c>
      <c r="B59" s="585" t="s">
        <v>252</v>
      </c>
      <c r="C59" s="550">
        <v>573.32208800000001</v>
      </c>
      <c r="D59" s="549">
        <v>3.4836490000000002</v>
      </c>
      <c r="E59" s="549">
        <v>576.80573700000002</v>
      </c>
      <c r="F59" s="564">
        <v>3.74</v>
      </c>
      <c r="G59" s="564">
        <v>22.23</v>
      </c>
      <c r="H59" s="549">
        <v>372.93709699999999</v>
      </c>
      <c r="I59" s="549">
        <v>372.93709699999999</v>
      </c>
      <c r="J59" s="548">
        <v>0.64655580393438417</v>
      </c>
      <c r="K59" s="549">
        <v>4.7981889999999998</v>
      </c>
    </row>
    <row r="60" spans="1:11">
      <c r="A60" s="584" t="s">
        <v>260</v>
      </c>
      <c r="B60" s="585" t="s">
        <v>253</v>
      </c>
      <c r="C60" s="550">
        <v>453.23666899999995</v>
      </c>
      <c r="D60" s="549">
        <v>0.50503200000000004</v>
      </c>
      <c r="E60" s="549">
        <v>453.74170099999998</v>
      </c>
      <c r="F60" s="564">
        <v>7.31</v>
      </c>
      <c r="G60" s="564">
        <v>25.069999999999997</v>
      </c>
      <c r="H60" s="549">
        <v>478.39391699999999</v>
      </c>
      <c r="I60" s="549">
        <v>478.39391699999999</v>
      </c>
      <c r="J60" s="548">
        <v>1.0543309463196111</v>
      </c>
      <c r="K60" s="549">
        <v>8.447635</v>
      </c>
    </row>
    <row r="61" spans="1:11">
      <c r="A61" s="584" t="s">
        <v>260</v>
      </c>
      <c r="B61" s="585" t="s">
        <v>254</v>
      </c>
      <c r="C61" s="550">
        <v>551.96067800000003</v>
      </c>
      <c r="D61" s="549">
        <v>0.51770899999999997</v>
      </c>
      <c r="E61" s="549">
        <v>552.478387</v>
      </c>
      <c r="F61" s="564">
        <v>23.46</v>
      </c>
      <c r="G61" s="564">
        <v>22.98</v>
      </c>
      <c r="H61" s="549">
        <v>723.42841599999997</v>
      </c>
      <c r="I61" s="549">
        <v>723.42841599999997</v>
      </c>
      <c r="J61" s="548">
        <v>1.3094239214103409</v>
      </c>
      <c r="K61" s="549">
        <v>30.236946</v>
      </c>
    </row>
    <row r="62" spans="1:11">
      <c r="A62" s="584" t="s">
        <v>260</v>
      </c>
      <c r="B62" s="585" t="s">
        <v>255</v>
      </c>
      <c r="C62" s="550">
        <v>48.708376999999999</v>
      </c>
      <c r="D62" s="549">
        <v>6.8929999999999998E-3</v>
      </c>
      <c r="E62" s="549">
        <v>48.715269999999997</v>
      </c>
      <c r="F62" s="564">
        <v>100</v>
      </c>
      <c r="G62" s="564">
        <v>17.810000000000002</v>
      </c>
      <c r="H62" s="549">
        <v>62.565125999999999</v>
      </c>
      <c r="I62" s="549">
        <v>62.565125999999999</v>
      </c>
      <c r="J62" s="548">
        <v>1.2843021500240068</v>
      </c>
      <c r="K62" s="549">
        <v>8.6739429999999995</v>
      </c>
    </row>
    <row r="63" spans="1:11">
      <c r="A63" s="395" t="s">
        <v>260</v>
      </c>
      <c r="B63" s="395" t="s">
        <v>256</v>
      </c>
      <c r="C63" s="550">
        <v>2.7178439999999999</v>
      </c>
      <c r="D63" s="549">
        <v>0</v>
      </c>
      <c r="E63" s="549">
        <v>2.7178439999999999</v>
      </c>
      <c r="F63" s="564">
        <v>100</v>
      </c>
      <c r="G63" s="564">
        <v>2.75</v>
      </c>
      <c r="H63" s="549">
        <v>3.7687550000000001</v>
      </c>
      <c r="I63" s="549">
        <v>3.7687550000000001</v>
      </c>
      <c r="J63" s="548">
        <v>1.3866708317328</v>
      </c>
      <c r="K63" s="549">
        <v>7.4804999999999996E-2</v>
      </c>
    </row>
    <row r="64" spans="1:11">
      <c r="A64" s="584" t="s">
        <v>260</v>
      </c>
      <c r="B64" s="586" t="s">
        <v>257</v>
      </c>
      <c r="C64" s="557">
        <v>28673.374667</v>
      </c>
      <c r="D64" s="557">
        <v>1673.9037620000001</v>
      </c>
      <c r="E64" s="557">
        <v>30347.278428999998</v>
      </c>
      <c r="F64" s="558">
        <v>1.32</v>
      </c>
      <c r="G64" s="558">
        <v>20.010000000000002</v>
      </c>
      <c r="H64" s="557">
        <v>6904.0159830000002</v>
      </c>
      <c r="I64" s="557">
        <v>6904.0159830000002</v>
      </c>
      <c r="J64" s="559">
        <v>0.22750033414536741</v>
      </c>
      <c r="K64" s="557">
        <v>88.571938999999986</v>
      </c>
    </row>
    <row r="65" spans="1:11">
      <c r="A65" s="392" t="s">
        <v>261</v>
      </c>
      <c r="B65" s="393" t="s">
        <v>246</v>
      </c>
      <c r="C65" s="550"/>
      <c r="D65" s="361"/>
      <c r="E65" s="362"/>
      <c r="F65" s="394"/>
      <c r="G65" s="394"/>
      <c r="H65" s="362"/>
      <c r="I65" s="362"/>
      <c r="J65" s="394"/>
      <c r="K65" s="362"/>
    </row>
    <row r="66" spans="1:11">
      <c r="A66" s="584" t="s">
        <v>261</v>
      </c>
      <c r="B66" s="585" t="s">
        <v>247</v>
      </c>
      <c r="C66" s="550">
        <v>6.7567159999999999</v>
      </c>
      <c r="D66" s="549">
        <v>1.0552349999999999</v>
      </c>
      <c r="E66" s="549">
        <v>7.8119509999999996</v>
      </c>
      <c r="F66" s="564">
        <v>0.21</v>
      </c>
      <c r="G66" s="564">
        <v>55.034999999999997</v>
      </c>
      <c r="H66" s="549">
        <v>1.755126</v>
      </c>
      <c r="I66" s="549">
        <v>1.755126</v>
      </c>
      <c r="J66" s="548">
        <v>0.22467191614489135</v>
      </c>
      <c r="K66" s="549">
        <v>8.2740000000000001E-3</v>
      </c>
    </row>
    <row r="67" spans="1:11">
      <c r="A67" s="584" t="s">
        <v>261</v>
      </c>
      <c r="B67" s="585" t="s">
        <v>248</v>
      </c>
      <c r="C67" s="550">
        <v>7.8211880000000003</v>
      </c>
      <c r="D67" s="549">
        <v>0.25920300000000002</v>
      </c>
      <c r="E67" s="549">
        <v>8.0803910000000005</v>
      </c>
      <c r="F67" s="564">
        <v>0.34499999999999997</v>
      </c>
      <c r="G67" s="564">
        <v>55.284999999999997</v>
      </c>
      <c r="H67" s="549">
        <v>2.5985170000000002</v>
      </c>
      <c r="I67" s="549">
        <v>2.5985170000000002</v>
      </c>
      <c r="J67" s="548">
        <v>0.32158307685853321</v>
      </c>
      <c r="K67" s="549">
        <v>1.5056E-2</v>
      </c>
    </row>
    <row r="68" spans="1:11">
      <c r="A68" s="584" t="s">
        <v>261</v>
      </c>
      <c r="B68" s="585" t="s">
        <v>249</v>
      </c>
      <c r="C68" s="550">
        <v>3.166973</v>
      </c>
      <c r="D68" s="549">
        <v>0</v>
      </c>
      <c r="E68" s="549">
        <v>3.166973</v>
      </c>
      <c r="F68" s="564">
        <v>0.62</v>
      </c>
      <c r="G68" s="564">
        <v>51.06</v>
      </c>
      <c r="H68" s="549">
        <v>1.384036</v>
      </c>
      <c r="I68" s="549">
        <v>1.384036</v>
      </c>
      <c r="J68" s="548">
        <v>0.43702172389849869</v>
      </c>
      <c r="K68" s="549">
        <v>1.0045E-2</v>
      </c>
    </row>
    <row r="69" spans="1:11">
      <c r="A69" s="584" t="s">
        <v>261</v>
      </c>
      <c r="B69" s="585" t="s">
        <v>250</v>
      </c>
      <c r="C69" s="550">
        <v>3.064988</v>
      </c>
      <c r="D69" s="549">
        <v>6.9006999999999999E-2</v>
      </c>
      <c r="E69" s="549">
        <v>3.1339950000000001</v>
      </c>
      <c r="F69" s="564">
        <v>0.95500000000000007</v>
      </c>
      <c r="G69" s="564">
        <v>55.314999999999998</v>
      </c>
      <c r="H69" s="549">
        <v>1.7221839999999999</v>
      </c>
      <c r="I69" s="549">
        <v>1.7221839999999999</v>
      </c>
      <c r="J69" s="548">
        <v>0.54951714983591227</v>
      </c>
      <c r="K69" s="549">
        <v>1.6017E-2</v>
      </c>
    </row>
    <row r="70" spans="1:11">
      <c r="A70" s="584" t="s">
        <v>261</v>
      </c>
      <c r="B70" s="585" t="s">
        <v>251</v>
      </c>
      <c r="C70" s="550">
        <v>1.7775709999999998</v>
      </c>
      <c r="D70" s="549">
        <v>2.9686000000000001E-2</v>
      </c>
      <c r="E70" s="549">
        <v>1.8072569999999999</v>
      </c>
      <c r="F70" s="564">
        <v>1.7000000000000002</v>
      </c>
      <c r="G70" s="564">
        <v>51.06</v>
      </c>
      <c r="H70" s="549">
        <v>1.2646230000000001</v>
      </c>
      <c r="I70" s="549">
        <v>1.2646230000000001</v>
      </c>
      <c r="J70" s="548">
        <v>0.69974718592873075</v>
      </c>
      <c r="K70" s="549">
        <v>1.5687E-2</v>
      </c>
    </row>
    <row r="71" spans="1:11">
      <c r="A71" s="584" t="s">
        <v>261</v>
      </c>
      <c r="B71" s="585" t="s">
        <v>252</v>
      </c>
      <c r="C71" s="550">
        <v>1.4523509999999999</v>
      </c>
      <c r="D71" s="549">
        <v>1.0772E-2</v>
      </c>
      <c r="E71" s="549">
        <v>1.463123</v>
      </c>
      <c r="F71" s="564">
        <v>3.62</v>
      </c>
      <c r="G71" s="564">
        <v>51.06</v>
      </c>
      <c r="H71" s="549">
        <v>1.1239809999999999</v>
      </c>
      <c r="I71" s="549">
        <v>1.1239809999999999</v>
      </c>
      <c r="J71" s="548">
        <v>0.76820677413997318</v>
      </c>
      <c r="K71" s="549">
        <v>2.7033999999999999E-2</v>
      </c>
    </row>
    <row r="72" spans="1:11">
      <c r="A72" s="584" t="s">
        <v>261</v>
      </c>
      <c r="B72" s="585" t="s">
        <v>253</v>
      </c>
      <c r="C72" s="550">
        <v>0.36599300000000001</v>
      </c>
      <c r="D72" s="549">
        <v>0</v>
      </c>
      <c r="E72" s="549">
        <v>0.36599300000000001</v>
      </c>
      <c r="F72" s="564">
        <v>7.35</v>
      </c>
      <c r="G72" s="564">
        <v>51.06</v>
      </c>
      <c r="H72" s="549">
        <v>0.30808799999999997</v>
      </c>
      <c r="I72" s="549">
        <v>0.30808799999999997</v>
      </c>
      <c r="J72" s="548">
        <v>0.84178659154683277</v>
      </c>
      <c r="K72" s="549">
        <v>1.3726E-2</v>
      </c>
    </row>
    <row r="73" spans="1:11">
      <c r="A73" s="584" t="s">
        <v>261</v>
      </c>
      <c r="B73" s="585" t="s">
        <v>254</v>
      </c>
      <c r="C73" s="550">
        <v>0.211227</v>
      </c>
      <c r="D73" s="549">
        <v>0</v>
      </c>
      <c r="E73" s="549">
        <v>0.211227</v>
      </c>
      <c r="F73" s="564">
        <v>17.599999999999998</v>
      </c>
      <c r="G73" s="564">
        <v>51.06</v>
      </c>
      <c r="H73" s="549">
        <v>0.240734</v>
      </c>
      <c r="I73" s="549">
        <v>0.240734</v>
      </c>
      <c r="J73" s="548">
        <v>1.1396933157219484</v>
      </c>
      <c r="K73" s="549">
        <v>1.8981000000000001E-2</v>
      </c>
    </row>
    <row r="74" spans="1:11">
      <c r="A74" s="584" t="s">
        <v>261</v>
      </c>
      <c r="B74" s="585" t="s">
        <v>255</v>
      </c>
      <c r="C74" s="550">
        <v>7.6259999999999994E-2</v>
      </c>
      <c r="D74" s="549">
        <v>0</v>
      </c>
      <c r="E74" s="549">
        <v>7.6259999999999994E-2</v>
      </c>
      <c r="F74" s="564">
        <v>100</v>
      </c>
      <c r="G74" s="564">
        <v>51.06</v>
      </c>
      <c r="H74" s="549">
        <v>0</v>
      </c>
      <c r="I74" s="549">
        <v>0</v>
      </c>
      <c r="J74" s="548">
        <v>0</v>
      </c>
      <c r="K74" s="549">
        <v>3.8938E-2</v>
      </c>
    </row>
    <row r="75" spans="1:11">
      <c r="A75" s="395" t="s">
        <v>261</v>
      </c>
      <c r="B75" s="395" t="s">
        <v>256</v>
      </c>
      <c r="C75" s="550"/>
      <c r="D75" s="370"/>
      <c r="E75" s="370"/>
      <c r="F75" s="372"/>
      <c r="G75" s="372"/>
      <c r="H75" s="370"/>
      <c r="I75" s="370"/>
      <c r="J75" s="548"/>
      <c r="K75" s="370"/>
    </row>
    <row r="76" spans="1:11">
      <c r="A76" s="584" t="s">
        <v>261</v>
      </c>
      <c r="B76" s="586" t="s">
        <v>257</v>
      </c>
      <c r="C76" s="557">
        <v>24.693266999999999</v>
      </c>
      <c r="D76" s="557">
        <v>1.4239030000000001</v>
      </c>
      <c r="E76" s="557">
        <v>26.117169999999998</v>
      </c>
      <c r="F76" s="558">
        <v>0.81</v>
      </c>
      <c r="G76" s="558">
        <v>55.245000000000005</v>
      </c>
      <c r="H76" s="557">
        <v>10.397289000000001</v>
      </c>
      <c r="I76" s="557">
        <v>10.397289000000001</v>
      </c>
      <c r="J76" s="559">
        <v>0.39810167028050902</v>
      </c>
      <c r="K76" s="557">
        <v>0.16375800000000001</v>
      </c>
    </row>
    <row r="77" spans="1:11">
      <c r="A77" s="586" t="s">
        <v>262</v>
      </c>
      <c r="B77" s="586"/>
      <c r="C77" s="397">
        <v>42332.166666000005</v>
      </c>
      <c r="D77" s="397">
        <v>2570.532044</v>
      </c>
      <c r="E77" s="397">
        <v>44902.698709999997</v>
      </c>
      <c r="F77" s="660">
        <v>1.97</v>
      </c>
      <c r="G77" s="660">
        <v>21.560000000000002</v>
      </c>
      <c r="H77" s="397">
        <v>14044.091015000002</v>
      </c>
      <c r="I77" s="397">
        <v>14044.091015000002</v>
      </c>
      <c r="J77" s="559">
        <v>0.31276719258462587</v>
      </c>
      <c r="K77" s="397">
        <v>226.98644199999995</v>
      </c>
    </row>
    <row r="81" spans="1:10">
      <c r="A81" s="566">
        <v>2019</v>
      </c>
      <c r="B81" s="353"/>
    </row>
    <row r="82" spans="1:10" ht="38.25">
      <c r="A82" s="581" t="s">
        <v>234</v>
      </c>
      <c r="B82" s="581" t="s">
        <v>235</v>
      </c>
      <c r="C82" s="637" t="s">
        <v>236</v>
      </c>
      <c r="D82" s="637" t="s">
        <v>237</v>
      </c>
      <c r="E82" s="587" t="s">
        <v>238</v>
      </c>
      <c r="F82" s="587" t="s">
        <v>239</v>
      </c>
      <c r="G82" s="587" t="s">
        <v>240</v>
      </c>
      <c r="H82" s="587" t="s">
        <v>241</v>
      </c>
      <c r="I82" s="587" t="s">
        <v>243</v>
      </c>
      <c r="J82" s="587" t="s">
        <v>244</v>
      </c>
    </row>
    <row r="83" spans="1:10">
      <c r="A83" s="588" t="s">
        <v>245</v>
      </c>
      <c r="B83" s="589" t="s">
        <v>246</v>
      </c>
      <c r="C83" s="550"/>
      <c r="D83" s="549"/>
      <c r="E83" s="549"/>
      <c r="F83" s="564"/>
      <c r="G83" s="564"/>
      <c r="H83" s="549"/>
      <c r="I83" s="548"/>
      <c r="J83" s="549"/>
    </row>
    <row r="84" spans="1:10">
      <c r="A84" s="588" t="s">
        <v>245</v>
      </c>
      <c r="B84" s="589" t="s">
        <v>247</v>
      </c>
      <c r="C84" s="543"/>
      <c r="D84" s="542"/>
      <c r="E84" s="542"/>
      <c r="F84" s="565"/>
      <c r="G84" s="565"/>
      <c r="H84" s="542"/>
      <c r="I84" s="547"/>
      <c r="J84" s="542"/>
    </row>
    <row r="85" spans="1:10">
      <c r="A85" s="588" t="s">
        <v>245</v>
      </c>
      <c r="B85" s="589" t="s">
        <v>248</v>
      </c>
      <c r="C85" s="550">
        <v>0.67398800000000003</v>
      </c>
      <c r="D85" s="542">
        <v>1.2E-5</v>
      </c>
      <c r="E85" s="542">
        <v>0.67400000000000004</v>
      </c>
      <c r="F85" s="565">
        <v>0.45999999999999996</v>
      </c>
      <c r="G85" s="565">
        <v>45</v>
      </c>
      <c r="H85" s="542">
        <v>0.47817799999999999</v>
      </c>
      <c r="I85" s="547">
        <v>0.7094629080118694</v>
      </c>
      <c r="J85" s="542">
        <v>1.392E-3</v>
      </c>
    </row>
    <row r="86" spans="1:10">
      <c r="A86" s="588" t="s">
        <v>245</v>
      </c>
      <c r="B86" s="589" t="s">
        <v>249</v>
      </c>
      <c r="C86" s="550"/>
      <c r="D86" s="549"/>
      <c r="E86" s="549"/>
      <c r="F86" s="564"/>
      <c r="G86" s="564"/>
      <c r="H86" s="549"/>
      <c r="I86" s="548"/>
      <c r="J86" s="549"/>
    </row>
    <row r="87" spans="1:10">
      <c r="A87" s="588" t="s">
        <v>245</v>
      </c>
      <c r="B87" s="589" t="s">
        <v>250</v>
      </c>
      <c r="C87" s="550">
        <v>1.3712089999999999</v>
      </c>
      <c r="D87" s="549">
        <v>5.9969999999999997E-3</v>
      </c>
      <c r="E87" s="549">
        <v>1.3772059999999999</v>
      </c>
      <c r="F87" s="564">
        <v>0.95</v>
      </c>
      <c r="G87" s="564">
        <v>45</v>
      </c>
      <c r="H87" s="549">
        <v>1.322128</v>
      </c>
      <c r="I87" s="548">
        <v>0.96000743534373223</v>
      </c>
      <c r="J87" s="549">
        <v>5.8970000000000003E-3</v>
      </c>
    </row>
    <row r="88" spans="1:10">
      <c r="A88" s="588" t="s">
        <v>245</v>
      </c>
      <c r="B88" s="589" t="s">
        <v>251</v>
      </c>
      <c r="C88" s="550">
        <v>0.84160799999999991</v>
      </c>
      <c r="D88" s="549">
        <v>5.0000000000000004E-6</v>
      </c>
      <c r="E88" s="549">
        <v>0.84161299999999994</v>
      </c>
      <c r="F88" s="564">
        <v>2.4500000000000002</v>
      </c>
      <c r="G88" s="564">
        <v>45</v>
      </c>
      <c r="H88" s="549">
        <v>1.0842290000000001</v>
      </c>
      <c r="I88" s="548">
        <v>1.2882750147633177</v>
      </c>
      <c r="J88" s="549">
        <v>9.2940000000000002E-3</v>
      </c>
    </row>
    <row r="89" spans="1:10">
      <c r="A89" s="588" t="s">
        <v>245</v>
      </c>
      <c r="B89" s="589" t="s">
        <v>252</v>
      </c>
      <c r="C89" s="550"/>
      <c r="D89" s="549"/>
      <c r="E89" s="549"/>
      <c r="F89" s="564"/>
      <c r="G89" s="564"/>
      <c r="H89" s="549"/>
      <c r="I89" s="548"/>
      <c r="J89" s="549"/>
    </row>
    <row r="90" spans="1:10">
      <c r="A90" s="588" t="s">
        <v>245</v>
      </c>
      <c r="B90" s="589" t="s">
        <v>253</v>
      </c>
      <c r="C90" s="550"/>
      <c r="D90" s="549"/>
      <c r="E90" s="549"/>
      <c r="F90" s="564"/>
      <c r="G90" s="564"/>
      <c r="H90" s="549"/>
      <c r="I90" s="548"/>
      <c r="J90" s="549"/>
    </row>
    <row r="91" spans="1:10">
      <c r="A91" s="588" t="s">
        <v>245</v>
      </c>
      <c r="B91" s="589" t="s">
        <v>254</v>
      </c>
      <c r="C91" s="550"/>
      <c r="D91" s="549"/>
      <c r="E91" s="549"/>
      <c r="F91" s="564"/>
      <c r="G91" s="564"/>
      <c r="H91" s="549"/>
      <c r="I91" s="548"/>
      <c r="J91" s="549"/>
    </row>
    <row r="92" spans="1:10">
      <c r="A92" s="588" t="s">
        <v>245</v>
      </c>
      <c r="B92" s="589" t="s">
        <v>255</v>
      </c>
      <c r="C92" s="550"/>
      <c r="D92" s="549"/>
      <c r="E92" s="549"/>
      <c r="F92" s="564"/>
      <c r="G92" s="564"/>
      <c r="H92" s="549"/>
      <c r="I92" s="548"/>
      <c r="J92" s="549"/>
    </row>
    <row r="93" spans="1:10">
      <c r="A93" s="588" t="s">
        <v>245</v>
      </c>
      <c r="B93" s="588" t="s">
        <v>256</v>
      </c>
      <c r="C93" s="550"/>
      <c r="D93" s="549"/>
      <c r="E93" s="549"/>
      <c r="F93" s="564"/>
      <c r="G93" s="564"/>
      <c r="H93" s="549"/>
      <c r="I93" s="548"/>
      <c r="J93" s="549"/>
    </row>
    <row r="94" spans="1:10" s="357" customFormat="1">
      <c r="A94" s="356" t="s">
        <v>245</v>
      </c>
      <c r="B94" s="356" t="s">
        <v>257</v>
      </c>
      <c r="C94" s="557">
        <v>2.8868049999999998</v>
      </c>
      <c r="D94" s="557">
        <v>6.0139999999999994E-3</v>
      </c>
      <c r="E94" s="557">
        <v>2.8928190000000003</v>
      </c>
      <c r="F94" s="558">
        <v>1.27</v>
      </c>
      <c r="G94" s="558">
        <v>45</v>
      </c>
      <c r="H94" s="557">
        <v>2.8845350000000001</v>
      </c>
      <c r="I94" s="559">
        <v>0.99713635730406913</v>
      </c>
      <c r="J94" s="557">
        <v>1.6583000000000001E-2</v>
      </c>
    </row>
    <row r="95" spans="1:10">
      <c r="A95" s="358" t="s">
        <v>258</v>
      </c>
      <c r="B95" s="359" t="s">
        <v>246</v>
      </c>
      <c r="C95" s="550">
        <v>512.41625399999998</v>
      </c>
      <c r="D95" s="549">
        <v>9.9999999999999995E-7</v>
      </c>
      <c r="E95" s="549">
        <v>512.41625499999998</v>
      </c>
      <c r="F95" s="564">
        <v>0.05</v>
      </c>
      <c r="G95" s="564">
        <v>39.989999999999995</v>
      </c>
      <c r="H95" s="549">
        <v>423.967446</v>
      </c>
      <c r="I95" s="548">
        <v>0.82738875252893762</v>
      </c>
      <c r="J95" s="549">
        <v>6.6375580000000003</v>
      </c>
    </row>
    <row r="96" spans="1:10">
      <c r="A96" s="590" t="s">
        <v>258</v>
      </c>
      <c r="B96" s="589" t="s">
        <v>247</v>
      </c>
      <c r="C96" s="550">
        <v>927.47977400000002</v>
      </c>
      <c r="D96" s="549">
        <v>10.043227</v>
      </c>
      <c r="E96" s="549">
        <v>937.52300100000002</v>
      </c>
      <c r="F96" s="564">
        <v>0.15</v>
      </c>
      <c r="G96" s="564">
        <v>21.7</v>
      </c>
      <c r="H96" s="549">
        <v>201.56234499999999</v>
      </c>
      <c r="I96" s="548">
        <v>0.21499455990413613</v>
      </c>
      <c r="J96" s="549">
        <v>0.656976</v>
      </c>
    </row>
    <row r="97" spans="1:12">
      <c r="A97" s="590" t="s">
        <v>258</v>
      </c>
      <c r="B97" s="589" t="s">
        <v>248</v>
      </c>
      <c r="C97" s="550">
        <v>124.33510800000001</v>
      </c>
      <c r="D97" s="549">
        <v>16.841560999999999</v>
      </c>
      <c r="E97" s="549">
        <v>141.176669</v>
      </c>
      <c r="F97" s="564">
        <v>0.33</v>
      </c>
      <c r="G97" s="564">
        <v>31.419999999999998</v>
      </c>
      <c r="H97" s="549">
        <v>58.249097999999996</v>
      </c>
      <c r="I97" s="548">
        <v>0.41259719762902181</v>
      </c>
      <c r="J97" s="549">
        <v>0.37518299999999999</v>
      </c>
    </row>
    <row r="98" spans="1:12">
      <c r="A98" s="590" t="s">
        <v>258</v>
      </c>
      <c r="B98" s="589" t="s">
        <v>249</v>
      </c>
      <c r="C98" s="550">
        <v>443.53054600000002</v>
      </c>
      <c r="D98" s="549">
        <v>2.5760999999999999E-2</v>
      </c>
      <c r="E98" s="549">
        <v>443.556307</v>
      </c>
      <c r="F98" s="564">
        <v>0.51</v>
      </c>
      <c r="G98" s="564">
        <v>22.79</v>
      </c>
      <c r="H98" s="549">
        <v>137.34506099999999</v>
      </c>
      <c r="I98" s="548">
        <v>0.3096451540255068</v>
      </c>
      <c r="J98" s="549">
        <v>0.50690400000000002</v>
      </c>
    </row>
    <row r="99" spans="1:12">
      <c r="A99" s="590" t="s">
        <v>258</v>
      </c>
      <c r="B99" s="589" t="s">
        <v>250</v>
      </c>
      <c r="C99" s="550">
        <v>2231.1439299999997</v>
      </c>
      <c r="D99" s="549">
        <v>83.269963000000004</v>
      </c>
      <c r="E99" s="549">
        <v>2314.4138929999999</v>
      </c>
      <c r="F99" s="564">
        <v>0.89999999999999991</v>
      </c>
      <c r="G99" s="564">
        <v>23.169999999999998</v>
      </c>
      <c r="H99" s="549">
        <v>926.012925</v>
      </c>
      <c r="I99" s="548">
        <v>0.40010688140126888</v>
      </c>
      <c r="J99" s="549">
        <v>4.8324790000000002</v>
      </c>
    </row>
    <row r="100" spans="1:12">
      <c r="A100" s="590" t="s">
        <v>258</v>
      </c>
      <c r="B100" s="589" t="s">
        <v>251</v>
      </c>
      <c r="C100" s="550">
        <v>793.74959699999999</v>
      </c>
      <c r="D100" s="549">
        <v>164.55350200000001</v>
      </c>
      <c r="E100" s="549">
        <v>958.30309899999997</v>
      </c>
      <c r="F100" s="564">
        <v>1.41</v>
      </c>
      <c r="G100" s="564">
        <v>24.38</v>
      </c>
      <c r="H100" s="549">
        <v>441.627589</v>
      </c>
      <c r="I100" s="548">
        <v>0.46084332760777186</v>
      </c>
      <c r="J100" s="549">
        <v>3.2837890000000001</v>
      </c>
    </row>
    <row r="101" spans="1:12">
      <c r="A101" s="590" t="s">
        <v>258</v>
      </c>
      <c r="B101" s="589" t="s">
        <v>252</v>
      </c>
      <c r="C101" s="550">
        <v>3982.1441950000003</v>
      </c>
      <c r="D101" s="549">
        <v>904.09112900000002</v>
      </c>
      <c r="E101" s="549">
        <v>4886.2353240000002</v>
      </c>
      <c r="F101" s="564">
        <v>3.3000000000000003</v>
      </c>
      <c r="G101" s="564">
        <v>25.180000000000003</v>
      </c>
      <c r="H101" s="549">
        <v>2861.7356410000002</v>
      </c>
      <c r="I101" s="548">
        <v>0.58567290587578746</v>
      </c>
      <c r="J101" s="549">
        <v>42.034388</v>
      </c>
    </row>
    <row r="102" spans="1:12">
      <c r="A102" s="590" t="s">
        <v>258</v>
      </c>
      <c r="B102" s="589" t="s">
        <v>253</v>
      </c>
      <c r="C102" s="550">
        <v>1220.7566920000002</v>
      </c>
      <c r="D102" s="549">
        <v>119.154214</v>
      </c>
      <c r="E102" s="549">
        <v>1339.9109060000001</v>
      </c>
      <c r="F102" s="564">
        <v>6.94</v>
      </c>
      <c r="G102" s="564">
        <v>25.14</v>
      </c>
      <c r="H102" s="549">
        <v>968.709971</v>
      </c>
      <c r="I102" s="548">
        <v>0.72296595740970848</v>
      </c>
      <c r="J102" s="549">
        <v>22.451371000000002</v>
      </c>
    </row>
    <row r="103" spans="1:12">
      <c r="A103" s="590" t="s">
        <v>258</v>
      </c>
      <c r="B103" s="589" t="s">
        <v>254</v>
      </c>
      <c r="C103" s="550">
        <v>141.40343999999999</v>
      </c>
      <c r="D103" s="549">
        <v>3</v>
      </c>
      <c r="E103" s="549">
        <v>144.40343999999999</v>
      </c>
      <c r="F103" s="564">
        <v>17.11</v>
      </c>
      <c r="G103" s="564">
        <v>32.1</v>
      </c>
      <c r="H103" s="549">
        <v>193.27100100000001</v>
      </c>
      <c r="I103" s="548">
        <v>1.3384099506216751</v>
      </c>
      <c r="J103" s="549">
        <v>7.0604149999999999</v>
      </c>
    </row>
    <row r="104" spans="1:12">
      <c r="A104" s="590" t="s">
        <v>258</v>
      </c>
      <c r="B104" s="589" t="s">
        <v>255</v>
      </c>
      <c r="C104" s="543"/>
      <c r="D104" s="542"/>
      <c r="E104" s="555"/>
      <c r="F104" s="561"/>
      <c r="G104" s="561"/>
      <c r="H104" s="555"/>
      <c r="I104" s="547"/>
      <c r="J104" s="555"/>
    </row>
    <row r="105" spans="1:12">
      <c r="A105" s="590" t="s">
        <v>258</v>
      </c>
      <c r="B105" s="588" t="s">
        <v>256</v>
      </c>
      <c r="C105" s="550">
        <v>109.283659</v>
      </c>
      <c r="D105" s="549">
        <v>0</v>
      </c>
      <c r="E105" s="549">
        <v>109.283659</v>
      </c>
      <c r="F105" s="564">
        <v>100</v>
      </c>
      <c r="G105" s="564">
        <v>59.79</v>
      </c>
      <c r="H105" s="549">
        <v>589.89648299999999</v>
      </c>
      <c r="I105" s="548">
        <v>5.3978471108841628</v>
      </c>
      <c r="J105" s="549">
        <v>24.283659</v>
      </c>
    </row>
    <row r="106" spans="1:12" s="357" customFormat="1">
      <c r="A106" s="365" t="s">
        <v>258</v>
      </c>
      <c r="B106" s="356" t="s">
        <v>257</v>
      </c>
      <c r="C106" s="557">
        <v>10486.243195000001</v>
      </c>
      <c r="D106" s="557">
        <v>1300.9793579999998</v>
      </c>
      <c r="E106" s="557">
        <v>11787.222553000001</v>
      </c>
      <c r="F106" s="558">
        <v>3.62</v>
      </c>
      <c r="G106" s="558">
        <v>25.47</v>
      </c>
      <c r="H106" s="557">
        <v>6802.3775600000008</v>
      </c>
      <c r="I106" s="559">
        <v>0.57709757573625409</v>
      </c>
      <c r="J106" s="557">
        <v>112.12272200000001</v>
      </c>
      <c r="L106" s="351"/>
    </row>
    <row r="107" spans="1:12">
      <c r="A107" s="358" t="s">
        <v>259</v>
      </c>
      <c r="B107" s="359" t="s">
        <v>246</v>
      </c>
      <c r="C107" s="550"/>
      <c r="D107" s="361"/>
      <c r="E107" s="362"/>
      <c r="F107" s="363"/>
      <c r="G107" s="363"/>
      <c r="H107" s="366"/>
      <c r="I107" s="548"/>
      <c r="J107" s="362"/>
    </row>
    <row r="108" spans="1:12">
      <c r="A108" s="590" t="s">
        <v>259</v>
      </c>
      <c r="B108" s="589" t="s">
        <v>247</v>
      </c>
      <c r="C108" s="550">
        <v>357.04746499999999</v>
      </c>
      <c r="D108" s="549">
        <v>9.9999999999999995E-7</v>
      </c>
      <c r="E108" s="549">
        <v>357.04746599999999</v>
      </c>
      <c r="F108" s="564">
        <v>0.15</v>
      </c>
      <c r="G108" s="564">
        <v>24.05</v>
      </c>
      <c r="H108" s="549">
        <v>77.283218000000005</v>
      </c>
      <c r="I108" s="548">
        <v>0.21645082337595978</v>
      </c>
      <c r="J108" s="549">
        <v>0.128826</v>
      </c>
    </row>
    <row r="109" spans="1:12">
      <c r="A109" s="590" t="s">
        <v>259</v>
      </c>
      <c r="B109" s="589" t="s">
        <v>248</v>
      </c>
      <c r="C109" s="550"/>
      <c r="D109" s="361"/>
      <c r="E109" s="362"/>
      <c r="F109" s="363"/>
      <c r="G109" s="363"/>
      <c r="H109" s="366"/>
      <c r="I109" s="548"/>
      <c r="J109" s="362"/>
    </row>
    <row r="110" spans="1:12">
      <c r="A110" s="590" t="s">
        <v>259</v>
      </c>
      <c r="B110" s="589" t="s">
        <v>249</v>
      </c>
      <c r="C110" s="550">
        <v>281.5</v>
      </c>
      <c r="D110" s="549">
        <v>0</v>
      </c>
      <c r="E110" s="549">
        <v>281.5</v>
      </c>
      <c r="F110" s="564">
        <v>0.5</v>
      </c>
      <c r="G110" s="564">
        <v>14.000000000000002</v>
      </c>
      <c r="H110" s="549">
        <v>58.756405999999998</v>
      </c>
      <c r="I110" s="548">
        <v>0.20872613143872112</v>
      </c>
      <c r="J110" s="549">
        <v>0.19705</v>
      </c>
    </row>
    <row r="111" spans="1:12">
      <c r="A111" s="590" t="s">
        <v>259</v>
      </c>
      <c r="B111" s="589" t="s">
        <v>250</v>
      </c>
      <c r="C111" s="550">
        <v>45.198999999999998</v>
      </c>
      <c r="D111" s="549">
        <v>0</v>
      </c>
      <c r="E111" s="549">
        <v>45.198999999999998</v>
      </c>
      <c r="F111" s="564">
        <v>0.89999999999999991</v>
      </c>
      <c r="G111" s="564">
        <v>14.74</v>
      </c>
      <c r="H111" s="549">
        <v>10.329642</v>
      </c>
      <c r="I111" s="548">
        <v>0.22853695878227395</v>
      </c>
      <c r="J111" s="549">
        <v>5.9974E-2</v>
      </c>
    </row>
    <row r="112" spans="1:12">
      <c r="A112" s="590" t="s">
        <v>259</v>
      </c>
      <c r="B112" s="589" t="s">
        <v>251</v>
      </c>
      <c r="C112" s="550">
        <v>22.744962000000001</v>
      </c>
      <c r="D112" s="549">
        <v>1.036621</v>
      </c>
      <c r="E112" s="549">
        <v>23.781583000000001</v>
      </c>
      <c r="F112" s="564">
        <v>1.4000000000000001</v>
      </c>
      <c r="G112" s="564">
        <v>15.010000000000002</v>
      </c>
      <c r="H112" s="549">
        <v>7.1028960000000003</v>
      </c>
      <c r="I112" s="548">
        <v>0.29867212792352804</v>
      </c>
      <c r="J112" s="549">
        <v>4.9973999999999998E-2</v>
      </c>
    </row>
    <row r="113" spans="1:10">
      <c r="A113" s="590" t="s">
        <v>259</v>
      </c>
      <c r="B113" s="589" t="s">
        <v>252</v>
      </c>
      <c r="C113" s="550">
        <v>216.33274800000001</v>
      </c>
      <c r="D113" s="549">
        <v>18.830570999999999</v>
      </c>
      <c r="E113" s="549">
        <v>235.163319</v>
      </c>
      <c r="F113" s="564">
        <v>3.81</v>
      </c>
      <c r="G113" s="564">
        <v>28.560000000000002</v>
      </c>
      <c r="H113" s="549">
        <v>146.27986200000001</v>
      </c>
      <c r="I113" s="548">
        <v>0.62203519929058326</v>
      </c>
      <c r="J113" s="549">
        <v>1.8732930000000001</v>
      </c>
    </row>
    <row r="114" spans="1:10">
      <c r="A114" s="590" t="s">
        <v>259</v>
      </c>
      <c r="B114" s="589" t="s">
        <v>253</v>
      </c>
      <c r="C114" s="550">
        <v>16.492505999999999</v>
      </c>
      <c r="D114" s="549">
        <v>0</v>
      </c>
      <c r="E114" s="549">
        <v>16.492505999999999</v>
      </c>
      <c r="F114" s="564">
        <v>8.6999999999999993</v>
      </c>
      <c r="G114" s="564">
        <v>29.959999999999997</v>
      </c>
      <c r="H114" s="549">
        <v>17.565418000000001</v>
      </c>
      <c r="I114" s="548">
        <v>1.0650545162754528</v>
      </c>
      <c r="J114" s="549">
        <v>0.42984499999999998</v>
      </c>
    </row>
    <row r="115" spans="1:10">
      <c r="A115" s="590" t="s">
        <v>259</v>
      </c>
      <c r="B115" s="589" t="s">
        <v>254</v>
      </c>
      <c r="C115" s="550">
        <v>5.5990000000000002</v>
      </c>
      <c r="D115" s="549">
        <v>0</v>
      </c>
      <c r="E115" s="549">
        <v>5.5990000000000002</v>
      </c>
      <c r="F115" s="564">
        <v>14.000000000000002</v>
      </c>
      <c r="G115" s="564">
        <v>22</v>
      </c>
      <c r="H115" s="549">
        <v>4.5018079999999996</v>
      </c>
      <c r="I115" s="548">
        <v>0.80403786390426857</v>
      </c>
      <c r="J115" s="549">
        <v>0.17244899999999999</v>
      </c>
    </row>
    <row r="116" spans="1:10">
      <c r="A116" s="590" t="s">
        <v>259</v>
      </c>
      <c r="B116" s="589" t="s">
        <v>255</v>
      </c>
      <c r="C116" s="550"/>
      <c r="D116" s="361"/>
      <c r="E116" s="362"/>
      <c r="F116" s="363"/>
      <c r="G116" s="363"/>
      <c r="H116" s="366"/>
      <c r="I116" s="548"/>
      <c r="J116" s="362"/>
    </row>
    <row r="117" spans="1:10">
      <c r="A117" s="367" t="s">
        <v>259</v>
      </c>
      <c r="B117" s="368" t="s">
        <v>256</v>
      </c>
      <c r="C117" s="550"/>
      <c r="D117" s="361"/>
      <c r="E117" s="362"/>
      <c r="F117" s="363"/>
      <c r="G117" s="363"/>
      <c r="H117" s="366"/>
      <c r="I117" s="548"/>
      <c r="J117" s="362"/>
    </row>
    <row r="118" spans="1:10" s="357" customFormat="1">
      <c r="A118" s="591" t="s">
        <v>259</v>
      </c>
      <c r="B118" s="592" t="s">
        <v>257</v>
      </c>
      <c r="C118" s="557">
        <v>944.91568100000006</v>
      </c>
      <c r="D118" s="557">
        <v>19.867193</v>
      </c>
      <c r="E118" s="557">
        <v>964.78287399999999</v>
      </c>
      <c r="F118" s="558">
        <v>1.44</v>
      </c>
      <c r="G118" s="558">
        <v>21.65</v>
      </c>
      <c r="H118" s="557">
        <v>321.81925000000001</v>
      </c>
      <c r="I118" s="559">
        <v>0.33356650358617373</v>
      </c>
      <c r="J118" s="557">
        <v>2.9114109999999997</v>
      </c>
    </row>
    <row r="119" spans="1:10">
      <c r="A119" s="358" t="s">
        <v>112</v>
      </c>
      <c r="B119" s="359" t="s">
        <v>246</v>
      </c>
      <c r="C119" s="550"/>
      <c r="D119" s="361"/>
      <c r="E119" s="362"/>
      <c r="F119" s="363"/>
      <c r="G119" s="363"/>
      <c r="H119" s="362"/>
      <c r="I119" s="548"/>
      <c r="J119" s="362"/>
    </row>
    <row r="120" spans="1:10">
      <c r="A120" s="590" t="s">
        <v>112</v>
      </c>
      <c r="B120" s="589" t="s">
        <v>247</v>
      </c>
      <c r="C120" s="550">
        <v>87.470075000000008</v>
      </c>
      <c r="D120" s="549">
        <v>14.703696000000001</v>
      </c>
      <c r="E120" s="549">
        <v>102.173771</v>
      </c>
      <c r="F120" s="564">
        <v>0.21</v>
      </c>
      <c r="G120" s="564">
        <v>17.549999999999997</v>
      </c>
      <c r="H120" s="549">
        <v>7.8069899999999999</v>
      </c>
      <c r="I120" s="548">
        <v>7.6408944522562444E-2</v>
      </c>
      <c r="J120" s="549">
        <v>3.7023E-2</v>
      </c>
    </row>
    <row r="121" spans="1:10">
      <c r="A121" s="590" t="s">
        <v>112</v>
      </c>
      <c r="B121" s="589" t="s">
        <v>248</v>
      </c>
      <c r="C121" s="550">
        <v>89.737302</v>
      </c>
      <c r="D121" s="549">
        <v>4.4567649999999999</v>
      </c>
      <c r="E121" s="549">
        <v>94.194067000000004</v>
      </c>
      <c r="F121" s="564">
        <v>0.36</v>
      </c>
      <c r="G121" s="564">
        <v>18.600000000000001</v>
      </c>
      <c r="H121" s="549">
        <v>11.552885</v>
      </c>
      <c r="I121" s="548">
        <v>0.12264981615031018</v>
      </c>
      <c r="J121" s="549">
        <v>6.4226000000000005E-2</v>
      </c>
    </row>
    <row r="122" spans="1:10">
      <c r="A122" s="590" t="s">
        <v>112</v>
      </c>
      <c r="B122" s="589" t="s">
        <v>249</v>
      </c>
      <c r="C122" s="550">
        <v>71.415982999999997</v>
      </c>
      <c r="D122" s="549">
        <v>0.64599899999999999</v>
      </c>
      <c r="E122" s="549">
        <v>72.061982</v>
      </c>
      <c r="F122" s="564">
        <v>0.62</v>
      </c>
      <c r="G122" s="564">
        <v>21.099999999999998</v>
      </c>
      <c r="H122" s="549">
        <v>14.350478000000001</v>
      </c>
      <c r="I122" s="548">
        <v>0.19914076190688179</v>
      </c>
      <c r="J122" s="549">
        <v>9.3956999999999999E-2</v>
      </c>
    </row>
    <row r="123" spans="1:10">
      <c r="A123" s="590" t="s">
        <v>112</v>
      </c>
      <c r="B123" s="589" t="s">
        <v>250</v>
      </c>
      <c r="C123" s="550">
        <v>64.150817000000004</v>
      </c>
      <c r="D123" s="549">
        <v>0.141455</v>
      </c>
      <c r="E123" s="549">
        <v>64.292271999999997</v>
      </c>
      <c r="F123" s="564">
        <v>0.96</v>
      </c>
      <c r="G123" s="564">
        <v>22.1</v>
      </c>
      <c r="H123" s="549">
        <v>18.247015999999999</v>
      </c>
      <c r="I123" s="548">
        <v>0.28381351960932411</v>
      </c>
      <c r="J123" s="549">
        <v>0.13794999999999999</v>
      </c>
    </row>
    <row r="124" spans="1:10">
      <c r="A124" s="590" t="s">
        <v>112</v>
      </c>
      <c r="B124" s="589" t="s">
        <v>251</v>
      </c>
      <c r="C124" s="550">
        <v>43.182847000000002</v>
      </c>
      <c r="D124" s="549">
        <v>0.18101600000000001</v>
      </c>
      <c r="E124" s="549">
        <v>43.363863000000002</v>
      </c>
      <c r="F124" s="564">
        <v>1.6500000000000001</v>
      </c>
      <c r="G124" s="564">
        <v>22.06</v>
      </c>
      <c r="H124" s="549">
        <v>17.516068000000001</v>
      </c>
      <c r="I124" s="548">
        <v>0.40393237106205226</v>
      </c>
      <c r="J124" s="549">
        <v>0.159298</v>
      </c>
    </row>
    <row r="125" spans="1:10">
      <c r="A125" s="590" t="s">
        <v>112</v>
      </c>
      <c r="B125" s="589" t="s">
        <v>252</v>
      </c>
      <c r="C125" s="550">
        <v>13.351716999999999</v>
      </c>
      <c r="D125" s="549">
        <v>8.8669999999999999E-3</v>
      </c>
      <c r="E125" s="549">
        <v>13.360583999999999</v>
      </c>
      <c r="F125" s="564">
        <v>3.46</v>
      </c>
      <c r="G125" s="564">
        <v>20.22</v>
      </c>
      <c r="H125" s="549">
        <v>7.5929630000000001</v>
      </c>
      <c r="I125" s="548">
        <v>0.56831071156769797</v>
      </c>
      <c r="J125" s="549">
        <v>9.1730000000000006E-2</v>
      </c>
    </row>
    <row r="126" spans="1:10">
      <c r="A126" s="590" t="s">
        <v>112</v>
      </c>
      <c r="B126" s="589" t="s">
        <v>253</v>
      </c>
      <c r="C126" s="550">
        <v>8.1800739999999994</v>
      </c>
      <c r="D126" s="549">
        <v>4.614E-3</v>
      </c>
      <c r="E126" s="549">
        <v>8.1846879999999995</v>
      </c>
      <c r="F126" s="564">
        <v>6.65</v>
      </c>
      <c r="G126" s="564">
        <v>18.579999999999998</v>
      </c>
      <c r="H126" s="549">
        <v>6.0615220000000001</v>
      </c>
      <c r="I126" s="548">
        <v>0.74059292180715997</v>
      </c>
      <c r="J126" s="549">
        <v>0.101095</v>
      </c>
    </row>
    <row r="127" spans="1:10">
      <c r="A127" s="590" t="s">
        <v>112</v>
      </c>
      <c r="B127" s="589" t="s">
        <v>254</v>
      </c>
      <c r="C127" s="550">
        <v>19.05181</v>
      </c>
      <c r="D127" s="549">
        <v>4.0918999999999997E-2</v>
      </c>
      <c r="E127" s="549">
        <v>19.092728999999999</v>
      </c>
      <c r="F127" s="564">
        <v>23.580000000000002</v>
      </c>
      <c r="G127" s="564">
        <v>23.22</v>
      </c>
      <c r="H127" s="549">
        <v>25.042227</v>
      </c>
      <c r="I127" s="548">
        <v>1.3116106660289371</v>
      </c>
      <c r="J127" s="549">
        <v>1.0940449999999999</v>
      </c>
    </row>
    <row r="128" spans="1:10">
      <c r="A128" s="590" t="s">
        <v>112</v>
      </c>
      <c r="B128" s="589" t="s">
        <v>255</v>
      </c>
      <c r="C128" s="550">
        <v>0.619031</v>
      </c>
      <c r="D128" s="549">
        <v>0</v>
      </c>
      <c r="E128" s="549">
        <v>0.619031</v>
      </c>
      <c r="F128" s="564">
        <v>100</v>
      </c>
      <c r="G128" s="564">
        <v>20.43</v>
      </c>
      <c r="H128" s="549">
        <v>2.5375000000000002E-2</v>
      </c>
      <c r="I128" s="548">
        <v>4.0991485079099436E-2</v>
      </c>
      <c r="J128" s="549">
        <v>0.126443</v>
      </c>
    </row>
    <row r="129" spans="1:10">
      <c r="A129" s="367" t="s">
        <v>112</v>
      </c>
      <c r="B129" s="368" t="s">
        <v>256</v>
      </c>
      <c r="C129" s="550"/>
      <c r="D129" s="369"/>
      <c r="E129" s="370"/>
      <c r="F129" s="371"/>
      <c r="G129" s="371"/>
      <c r="H129" s="370"/>
      <c r="I129" s="548"/>
      <c r="J129" s="370"/>
    </row>
    <row r="130" spans="1:10" s="357" customFormat="1">
      <c r="A130" s="591" t="s">
        <v>112</v>
      </c>
      <c r="B130" s="592" t="s">
        <v>257</v>
      </c>
      <c r="C130" s="557">
        <v>397.15965599999998</v>
      </c>
      <c r="D130" s="557">
        <v>20.183330999999999</v>
      </c>
      <c r="E130" s="557">
        <v>417.34298699999999</v>
      </c>
      <c r="F130" s="558">
        <v>2.0299999999999998</v>
      </c>
      <c r="G130" s="558">
        <v>19.939999999999998</v>
      </c>
      <c r="H130" s="557">
        <v>108.19552399999999</v>
      </c>
      <c r="I130" s="559">
        <v>0.25924845359867038</v>
      </c>
      <c r="J130" s="557">
        <v>1.905767</v>
      </c>
    </row>
    <row r="131" spans="1:10">
      <c r="A131" s="358" t="s">
        <v>260</v>
      </c>
      <c r="B131" s="359" t="s">
        <v>246</v>
      </c>
      <c r="C131" s="550"/>
      <c r="D131" s="362"/>
      <c r="E131" s="362"/>
      <c r="F131" s="362"/>
      <c r="G131" s="363"/>
      <c r="H131" s="362"/>
      <c r="I131" s="548"/>
      <c r="J131" s="362"/>
    </row>
    <row r="132" spans="1:10">
      <c r="A132" s="590" t="s">
        <v>260</v>
      </c>
      <c r="B132" s="589" t="s">
        <v>247</v>
      </c>
      <c r="C132" s="550">
        <v>6322.960822</v>
      </c>
      <c r="D132" s="549">
        <v>1342.215038</v>
      </c>
      <c r="E132" s="549">
        <v>7665.1758600000003</v>
      </c>
      <c r="F132" s="564">
        <v>0.21</v>
      </c>
      <c r="G132" s="564">
        <v>15.83</v>
      </c>
      <c r="H132" s="549">
        <v>532.16437099999996</v>
      </c>
      <c r="I132" s="548">
        <v>6.942624418795787E-2</v>
      </c>
      <c r="J132" s="549">
        <v>2.5307210000000002</v>
      </c>
    </row>
    <row r="133" spans="1:10">
      <c r="A133" s="590" t="s">
        <v>260</v>
      </c>
      <c r="B133" s="589" t="s">
        <v>248</v>
      </c>
      <c r="C133" s="550">
        <v>7159.9140539999999</v>
      </c>
      <c r="D133" s="549">
        <v>289.45612799999998</v>
      </c>
      <c r="E133" s="549">
        <v>7449.3701819999997</v>
      </c>
      <c r="F133" s="564">
        <v>0.36</v>
      </c>
      <c r="G133" s="564">
        <v>17.89</v>
      </c>
      <c r="H133" s="549">
        <v>874.21962199999996</v>
      </c>
      <c r="I133" s="548">
        <v>0.11735483680383975</v>
      </c>
      <c r="J133" s="549">
        <v>4.8569839999999997</v>
      </c>
    </row>
    <row r="134" spans="1:10">
      <c r="A134" s="590" t="s">
        <v>260</v>
      </c>
      <c r="B134" s="589" t="s">
        <v>249</v>
      </c>
      <c r="C134" s="550">
        <v>4561.6580430000004</v>
      </c>
      <c r="D134" s="549">
        <v>25.845783000000001</v>
      </c>
      <c r="E134" s="549">
        <v>4587.5038260000001</v>
      </c>
      <c r="F134" s="564">
        <v>0.62</v>
      </c>
      <c r="G134" s="564">
        <v>22.84</v>
      </c>
      <c r="H134" s="549">
        <v>1003.918758</v>
      </c>
      <c r="I134" s="548">
        <v>0.21883769389144048</v>
      </c>
      <c r="J134" s="549">
        <v>6.5218179999999997</v>
      </c>
    </row>
    <row r="135" spans="1:10">
      <c r="A135" s="590" t="s">
        <v>260</v>
      </c>
      <c r="B135" s="589" t="s">
        <v>250</v>
      </c>
      <c r="C135" s="550">
        <v>4232.2134430000006</v>
      </c>
      <c r="D135" s="549">
        <v>8.2621210000000005</v>
      </c>
      <c r="E135" s="549">
        <v>4240.4755640000003</v>
      </c>
      <c r="F135" s="564">
        <v>0.95</v>
      </c>
      <c r="G135" s="564">
        <v>23.71</v>
      </c>
      <c r="H135" s="549">
        <v>1282.871654</v>
      </c>
      <c r="I135" s="548">
        <v>0.30253013715987065</v>
      </c>
      <c r="J135" s="549">
        <v>9.5828349999999993</v>
      </c>
    </row>
    <row r="136" spans="1:10">
      <c r="A136" s="590" t="s">
        <v>260</v>
      </c>
      <c r="B136" s="589" t="s">
        <v>251</v>
      </c>
      <c r="C136" s="550">
        <v>1916.6265859999999</v>
      </c>
      <c r="D136" s="549">
        <v>2.7076129999999998</v>
      </c>
      <c r="E136" s="549">
        <v>1919.3341989999999</v>
      </c>
      <c r="F136" s="564">
        <v>1.63</v>
      </c>
      <c r="G136" s="564">
        <v>25.09</v>
      </c>
      <c r="H136" s="549">
        <v>861.30917199999999</v>
      </c>
      <c r="I136" s="548">
        <v>0.44875414216489978</v>
      </c>
      <c r="J136" s="549">
        <v>7.742413</v>
      </c>
    </row>
    <row r="137" spans="1:10">
      <c r="A137" s="590" t="s">
        <v>260</v>
      </c>
      <c r="B137" s="589" t="s">
        <v>252</v>
      </c>
      <c r="C137" s="550">
        <v>608.66023900000005</v>
      </c>
      <c r="D137" s="549">
        <v>1.109035</v>
      </c>
      <c r="E137" s="549">
        <v>609.769274</v>
      </c>
      <c r="F137" s="564">
        <v>3.61</v>
      </c>
      <c r="G137" s="564">
        <v>26.5</v>
      </c>
      <c r="H137" s="549">
        <v>464.45141599999999</v>
      </c>
      <c r="I137" s="548">
        <v>0.76168386273920385</v>
      </c>
      <c r="J137" s="549">
        <v>5.914536</v>
      </c>
    </row>
    <row r="138" spans="1:10">
      <c r="A138" s="590" t="s">
        <v>260</v>
      </c>
      <c r="B138" s="589" t="s">
        <v>253</v>
      </c>
      <c r="C138" s="550">
        <v>354.86658800000004</v>
      </c>
      <c r="D138" s="549">
        <v>0.64698299999999997</v>
      </c>
      <c r="E138" s="549">
        <v>355.51357100000001</v>
      </c>
      <c r="F138" s="564">
        <v>6.8000000000000007</v>
      </c>
      <c r="G138" s="564">
        <v>24.73</v>
      </c>
      <c r="H138" s="549">
        <v>346.30362300000002</v>
      </c>
      <c r="I138" s="548">
        <v>0.97409396222458133</v>
      </c>
      <c r="J138" s="549">
        <v>5.9764819999999999</v>
      </c>
    </row>
    <row r="139" spans="1:10">
      <c r="A139" s="590" t="s">
        <v>260</v>
      </c>
      <c r="B139" s="589" t="s">
        <v>254</v>
      </c>
      <c r="C139" s="550">
        <v>638.77524300000005</v>
      </c>
      <c r="D139" s="549">
        <v>1.9610129999999999</v>
      </c>
      <c r="E139" s="549">
        <v>640.73625600000003</v>
      </c>
      <c r="F139" s="564">
        <v>27.22</v>
      </c>
      <c r="G139" s="564">
        <v>24.66</v>
      </c>
      <c r="H139" s="549">
        <v>904.53274999999996</v>
      </c>
      <c r="I139" s="548">
        <v>1.4117083925402216</v>
      </c>
      <c r="J139" s="549">
        <v>44.700482999999998</v>
      </c>
    </row>
    <row r="140" spans="1:10">
      <c r="A140" s="590" t="s">
        <v>260</v>
      </c>
      <c r="B140" s="589" t="s">
        <v>255</v>
      </c>
      <c r="C140" s="550">
        <v>54.451180999999998</v>
      </c>
      <c r="D140" s="549">
        <v>5.9610000000000002E-3</v>
      </c>
      <c r="E140" s="549">
        <v>54.457141999999997</v>
      </c>
      <c r="F140" s="564">
        <v>100</v>
      </c>
      <c r="G140" s="564">
        <v>29.659999999999997</v>
      </c>
      <c r="H140" s="549">
        <v>9.8759999999999994</v>
      </c>
      <c r="I140" s="548">
        <v>0.18135362300136867</v>
      </c>
      <c r="J140" s="549">
        <v>16.152069999999998</v>
      </c>
    </row>
    <row r="141" spans="1:10">
      <c r="A141" s="367" t="s">
        <v>260</v>
      </c>
      <c r="B141" s="368" t="s">
        <v>256</v>
      </c>
      <c r="C141" s="550">
        <v>5.3258349999999997</v>
      </c>
      <c r="D141" s="549">
        <v>0</v>
      </c>
      <c r="E141" s="549">
        <v>5.3258349999999997</v>
      </c>
      <c r="F141" s="564">
        <v>100</v>
      </c>
      <c r="G141" s="564">
        <v>4.5999999999999996</v>
      </c>
      <c r="H141" s="549">
        <v>30.194108</v>
      </c>
      <c r="I141" s="548">
        <v>5.6693660242947823</v>
      </c>
      <c r="J141" s="549">
        <v>0.24513099999999999</v>
      </c>
    </row>
    <row r="142" spans="1:10" s="357" customFormat="1">
      <c r="A142" s="590" t="s">
        <v>260</v>
      </c>
      <c r="B142" s="592" t="s">
        <v>257</v>
      </c>
      <c r="C142" s="557">
        <v>25855.452034000002</v>
      </c>
      <c r="D142" s="557">
        <v>1672.2096750000003</v>
      </c>
      <c r="E142" s="557">
        <v>27527.661709</v>
      </c>
      <c r="F142" s="558">
        <v>1.54</v>
      </c>
      <c r="G142" s="558">
        <v>20</v>
      </c>
      <c r="H142" s="557">
        <v>6309.8414739999998</v>
      </c>
      <c r="I142" s="559">
        <v>0.22921821477982765</v>
      </c>
      <c r="J142" s="557">
        <v>104.22347299999998</v>
      </c>
    </row>
    <row r="143" spans="1:10">
      <c r="A143" s="358" t="s">
        <v>261</v>
      </c>
      <c r="B143" s="359" t="s">
        <v>246</v>
      </c>
      <c r="C143" s="550"/>
      <c r="D143" s="361"/>
      <c r="E143" s="362"/>
      <c r="F143" s="363"/>
      <c r="G143" s="363"/>
      <c r="H143" s="362"/>
      <c r="I143" s="548"/>
      <c r="J143" s="362"/>
    </row>
    <row r="144" spans="1:10">
      <c r="A144" s="590" t="s">
        <v>261</v>
      </c>
      <c r="B144" s="589" t="s">
        <v>247</v>
      </c>
      <c r="C144" s="550">
        <v>5.0435650000000001</v>
      </c>
      <c r="D144" s="549">
        <v>0.52019800000000005</v>
      </c>
      <c r="E144" s="549">
        <v>5.5637629999999998</v>
      </c>
      <c r="F144" s="564">
        <v>0.20500000000000002</v>
      </c>
      <c r="G144" s="564">
        <v>55.265000000000001</v>
      </c>
      <c r="H144" s="549">
        <v>1.243738</v>
      </c>
      <c r="I144" s="548">
        <v>0.22354259158774378</v>
      </c>
      <c r="J144" s="549">
        <v>5.8570000000000002E-3</v>
      </c>
    </row>
    <row r="145" spans="1:12">
      <c r="A145" s="590" t="s">
        <v>261</v>
      </c>
      <c r="B145" s="589" t="s">
        <v>248</v>
      </c>
      <c r="C145" s="550">
        <v>4.4014579999999999</v>
      </c>
      <c r="D145" s="549">
        <v>0.16431399999999999</v>
      </c>
      <c r="E145" s="549">
        <v>4.5657719999999999</v>
      </c>
      <c r="F145" s="564">
        <v>0.4</v>
      </c>
      <c r="G145" s="564">
        <v>55.314999999999998</v>
      </c>
      <c r="H145" s="549">
        <v>1.454799</v>
      </c>
      <c r="I145" s="548">
        <v>0.31863154796165905</v>
      </c>
      <c r="J145" s="549">
        <v>8.3879999999999996E-3</v>
      </c>
    </row>
    <row r="146" spans="1:12">
      <c r="A146" s="590" t="s">
        <v>261</v>
      </c>
      <c r="B146" s="589" t="s">
        <v>249</v>
      </c>
      <c r="C146" s="550">
        <v>4.3106850000000003</v>
      </c>
      <c r="D146" s="549">
        <v>3.9458E-2</v>
      </c>
      <c r="E146" s="549">
        <v>4.3501430000000001</v>
      </c>
      <c r="F146" s="564">
        <v>0.625</v>
      </c>
      <c r="G146" s="564">
        <v>55.314999999999998</v>
      </c>
      <c r="H146" s="549">
        <v>1.863137</v>
      </c>
      <c r="I146" s="548">
        <v>0.42829327679572832</v>
      </c>
      <c r="J146" s="549">
        <v>1.3287E-2</v>
      </c>
    </row>
    <row r="147" spans="1:12">
      <c r="A147" s="590" t="s">
        <v>261</v>
      </c>
      <c r="B147" s="589" t="s">
        <v>250</v>
      </c>
      <c r="C147" s="550">
        <v>3.9787249999999998</v>
      </c>
      <c r="D147" s="549">
        <v>3.4699999999999998E-4</v>
      </c>
      <c r="E147" s="549">
        <v>3.9790719999999999</v>
      </c>
      <c r="F147" s="564">
        <v>1.07</v>
      </c>
      <c r="G147" s="564">
        <v>54.254999999999995</v>
      </c>
      <c r="H147" s="549">
        <v>2.1126320000000001</v>
      </c>
      <c r="I147" s="548">
        <v>0.53093585640068841</v>
      </c>
      <c r="J147" s="549">
        <v>1.9633999999999999E-2</v>
      </c>
    </row>
    <row r="148" spans="1:12">
      <c r="A148" s="590" t="s">
        <v>261</v>
      </c>
      <c r="B148" s="589" t="s">
        <v>251</v>
      </c>
      <c r="C148" s="550">
        <v>2.8802439999999998</v>
      </c>
      <c r="D148" s="549">
        <v>4.2561000000000002E-2</v>
      </c>
      <c r="E148" s="549">
        <v>2.9228049999999999</v>
      </c>
      <c r="F148" s="564">
        <v>1.7399999999999998</v>
      </c>
      <c r="G148" s="564">
        <v>51.06</v>
      </c>
      <c r="H148" s="549">
        <v>1.945845</v>
      </c>
      <c r="I148" s="548">
        <v>0.66574574766363137</v>
      </c>
      <c r="J148" s="549">
        <v>2.5909999999999999E-2</v>
      </c>
    </row>
    <row r="149" spans="1:12">
      <c r="A149" s="590" t="s">
        <v>261</v>
      </c>
      <c r="B149" s="589" t="s">
        <v>252</v>
      </c>
      <c r="C149" s="550">
        <v>1.0959829999999999</v>
      </c>
      <c r="D149" s="549">
        <v>0</v>
      </c>
      <c r="E149" s="549">
        <v>1.0959829999999999</v>
      </c>
      <c r="F149" s="564">
        <v>3.47</v>
      </c>
      <c r="G149" s="564">
        <v>51.06</v>
      </c>
      <c r="H149" s="549">
        <v>0.84099900000000005</v>
      </c>
      <c r="I149" s="548">
        <v>0.76734675629092797</v>
      </c>
      <c r="J149" s="549">
        <v>1.9431E-2</v>
      </c>
    </row>
    <row r="150" spans="1:12">
      <c r="A150" s="590" t="s">
        <v>261</v>
      </c>
      <c r="B150" s="589" t="s">
        <v>253</v>
      </c>
      <c r="C150" s="550">
        <v>1.2263759999999999</v>
      </c>
      <c r="D150" s="549">
        <v>0</v>
      </c>
      <c r="E150" s="549">
        <v>1.2263759999999999</v>
      </c>
      <c r="F150" s="564">
        <v>6.58</v>
      </c>
      <c r="G150" s="564">
        <v>51.06</v>
      </c>
      <c r="H150" s="549">
        <v>1.012311</v>
      </c>
      <c r="I150" s="548">
        <v>0.82544912816297777</v>
      </c>
      <c r="J150" s="549">
        <v>4.1197999999999999E-2</v>
      </c>
    </row>
    <row r="151" spans="1:12">
      <c r="A151" s="590" t="s">
        <v>261</v>
      </c>
      <c r="B151" s="589" t="s">
        <v>254</v>
      </c>
      <c r="C151" s="550">
        <v>0.367122</v>
      </c>
      <c r="D151" s="549">
        <v>0</v>
      </c>
      <c r="E151" s="549">
        <v>0.367122</v>
      </c>
      <c r="F151" s="564">
        <v>32.659999999999997</v>
      </c>
      <c r="G151" s="564">
        <v>51.06</v>
      </c>
      <c r="H151" s="549">
        <v>0.50504000000000004</v>
      </c>
      <c r="I151" s="548">
        <v>1.3756734818398244</v>
      </c>
      <c r="J151" s="549">
        <v>6.1223E-2</v>
      </c>
    </row>
    <row r="152" spans="1:12">
      <c r="A152" s="590" t="s">
        <v>261</v>
      </c>
      <c r="B152" s="589" t="s">
        <v>255</v>
      </c>
      <c r="C152" s="550"/>
      <c r="D152" s="369"/>
      <c r="E152" s="354"/>
      <c r="F152" s="364"/>
      <c r="G152" s="364"/>
      <c r="H152" s="354"/>
      <c r="I152" s="548"/>
      <c r="J152" s="354"/>
    </row>
    <row r="153" spans="1:12">
      <c r="A153" s="367" t="s">
        <v>261</v>
      </c>
      <c r="B153" s="368" t="s">
        <v>256</v>
      </c>
      <c r="C153" s="550"/>
      <c r="D153" s="369"/>
      <c r="E153" s="370"/>
      <c r="F153" s="372"/>
      <c r="G153" s="372"/>
      <c r="H153" s="370"/>
      <c r="I153" s="548"/>
      <c r="J153" s="370"/>
    </row>
    <row r="154" spans="1:12" s="357" customFormat="1">
      <c r="A154" s="590" t="s">
        <v>261</v>
      </c>
      <c r="B154" s="592" t="s">
        <v>257</v>
      </c>
      <c r="C154" s="557">
        <v>23.304157999999997</v>
      </c>
      <c r="D154" s="557">
        <v>0.76687799999999995</v>
      </c>
      <c r="E154" s="557">
        <v>24.071035999999996</v>
      </c>
      <c r="F154" s="558">
        <v>1.2150000000000001</v>
      </c>
      <c r="G154" s="558">
        <v>55.135000000000005</v>
      </c>
      <c r="H154" s="557">
        <v>10.978501</v>
      </c>
      <c r="I154" s="559">
        <v>0.45608759839003199</v>
      </c>
      <c r="J154" s="557">
        <v>0.19492800000000002</v>
      </c>
      <c r="L154" s="351"/>
    </row>
    <row r="155" spans="1:12">
      <c r="A155" s="592" t="s">
        <v>262</v>
      </c>
      <c r="B155" s="592"/>
      <c r="C155" s="397">
        <v>37709.961529</v>
      </c>
      <c r="D155" s="397">
        <v>3014.0124490000003</v>
      </c>
      <c r="E155" s="397">
        <v>40723.973978000002</v>
      </c>
      <c r="F155" s="660">
        <v>2.1399999999999997</v>
      </c>
      <c r="G155" s="660">
        <v>21.64</v>
      </c>
      <c r="H155" s="397">
        <v>13556.096844</v>
      </c>
      <c r="I155" s="559">
        <v>0.33287755392740664</v>
      </c>
      <c r="J155" s="397">
        <v>221.37488400000001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1" width="12.5" style="78" customWidth="1"/>
    <col min="2" max="3" width="12.75" style="78" customWidth="1"/>
    <col min="4" max="4" width="3.75" style="78" customWidth="1"/>
    <col min="5" max="5" width="12.5" style="78" customWidth="1"/>
    <col min="6" max="7" width="12.75" style="78" customWidth="1"/>
    <col min="8" max="16384" width="11" style="78"/>
  </cols>
  <sheetData>
    <row r="1" spans="1:7" ht="21">
      <c r="A1" s="373" t="s">
        <v>263</v>
      </c>
      <c r="C1" s="79"/>
    </row>
    <row r="2" spans="1:7">
      <c r="A2" s="77"/>
      <c r="C2" s="79"/>
    </row>
    <row r="3" spans="1:7" ht="12.75">
      <c r="A3" s="240" t="s">
        <v>264</v>
      </c>
      <c r="B3"/>
      <c r="C3"/>
      <c r="D3"/>
      <c r="E3" s="240" t="s">
        <v>107</v>
      </c>
      <c r="F3"/>
      <c r="G3"/>
    </row>
    <row r="4" spans="1:7" ht="12.75">
      <c r="A4"/>
      <c r="B4"/>
      <c r="C4"/>
      <c r="D4"/>
      <c r="E4"/>
      <c r="F4"/>
      <c r="G4"/>
    </row>
    <row r="5" spans="1:7" ht="24.75" thickBot="1">
      <c r="A5" s="237" t="s">
        <v>265</v>
      </c>
      <c r="B5" s="241" t="s">
        <v>266</v>
      </c>
      <c r="C5" s="241" t="s">
        <v>267</v>
      </c>
      <c r="D5"/>
      <c r="E5" s="237" t="s">
        <v>265</v>
      </c>
      <c r="F5" s="241" t="s">
        <v>266</v>
      </c>
      <c r="G5" s="241" t="s">
        <v>267</v>
      </c>
    </row>
    <row r="6" spans="1:7" ht="14.1" customHeight="1" thickTop="1">
      <c r="A6" s="242">
        <v>2014</v>
      </c>
      <c r="B6" s="243">
        <v>1.0999999999999999E-2</v>
      </c>
      <c r="C6" s="243">
        <v>2.3E-3</v>
      </c>
      <c r="D6" s="244"/>
      <c r="E6" s="242">
        <v>2014</v>
      </c>
      <c r="F6" s="243">
        <v>3.1099999999999999E-2</v>
      </c>
      <c r="G6" s="243">
        <v>7.2199999999999999E-3</v>
      </c>
    </row>
    <row r="7" spans="1:7" ht="14.1" customHeight="1">
      <c r="A7" s="242">
        <v>2015</v>
      </c>
      <c r="B7" s="243">
        <v>1.1299999999999999E-2</v>
      </c>
      <c r="C7" s="243">
        <v>2.3999999999999998E-3</v>
      </c>
      <c r="D7" s="244"/>
      <c r="E7" s="242">
        <v>2015</v>
      </c>
      <c r="F7" s="243">
        <v>3.1199999999999999E-2</v>
      </c>
      <c r="G7" s="243">
        <v>1.3729999999999999E-2</v>
      </c>
    </row>
    <row r="8" spans="1:7" ht="14.1" customHeight="1">
      <c r="A8" s="242">
        <v>2016</v>
      </c>
      <c r="B8" s="243">
        <v>9.9000000000000008E-3</v>
      </c>
      <c r="C8" s="243">
        <v>1.2999999999999999E-3</v>
      </c>
      <c r="D8" s="244"/>
      <c r="E8" s="242">
        <v>2016</v>
      </c>
      <c r="F8" s="243">
        <v>3.1099999999999999E-2</v>
      </c>
      <c r="G8" s="243">
        <v>3.3079999999999998E-2</v>
      </c>
    </row>
    <row r="9" spans="1:7" ht="14.1" customHeight="1">
      <c r="A9" s="242">
        <v>2017</v>
      </c>
      <c r="B9" s="243">
        <v>9.4999999999999998E-3</v>
      </c>
      <c r="C9" s="243">
        <v>2.3E-3</v>
      </c>
      <c r="D9" s="244"/>
      <c r="E9" s="242">
        <v>2017</v>
      </c>
      <c r="F9" s="243">
        <v>2.8799999999999999E-2</v>
      </c>
      <c r="G9" s="243">
        <v>1.282E-2</v>
      </c>
    </row>
    <row r="10" spans="1:7" ht="14.1" customHeight="1">
      <c r="A10" s="242">
        <v>2018</v>
      </c>
      <c r="B10" s="243">
        <v>9.1000000000000004E-3</v>
      </c>
      <c r="C10" s="243">
        <v>1.9E-3</v>
      </c>
      <c r="D10" s="244"/>
      <c r="E10" s="242">
        <v>2018</v>
      </c>
      <c r="F10" s="243">
        <v>2.69E-2</v>
      </c>
      <c r="G10" s="243">
        <v>0</v>
      </c>
    </row>
    <row r="11" spans="1:7" ht="14.1" customHeight="1">
      <c r="A11" s="242">
        <v>2019</v>
      </c>
      <c r="B11" s="243">
        <v>9.9000000000000008E-3</v>
      </c>
      <c r="C11" s="243">
        <v>2.8999999999999998E-3</v>
      </c>
      <c r="D11" s="244"/>
      <c r="E11" s="242">
        <v>2019</v>
      </c>
      <c r="F11" s="243">
        <v>2.9499999999999998E-2</v>
      </c>
      <c r="G11" s="243">
        <v>0</v>
      </c>
    </row>
    <row r="12" spans="1:7" ht="14.1" customHeight="1">
      <c r="A12" s="242">
        <v>2020</v>
      </c>
      <c r="B12" s="243">
        <v>1.1299999999999999E-2</v>
      </c>
      <c r="C12" s="243">
        <v>2.5999999999999999E-3</v>
      </c>
      <c r="D12" s="244"/>
      <c r="E12" s="242">
        <v>2020</v>
      </c>
      <c r="F12" s="243">
        <v>3.09E-2</v>
      </c>
      <c r="G12" s="243">
        <v>3.0999999999999999E-3</v>
      </c>
    </row>
    <row r="13" spans="1:7" ht="14.1" customHeight="1">
      <c r="A13" s="245" t="s">
        <v>137</v>
      </c>
      <c r="B13" s="246">
        <v>1.0285714285714285E-2</v>
      </c>
      <c r="C13" s="246">
        <v>2.2428571428571428E-3</v>
      </c>
      <c r="D13" s="247"/>
      <c r="E13" s="245" t="s">
        <v>137</v>
      </c>
      <c r="F13" s="246">
        <v>2.9899999999999999E-2</v>
      </c>
      <c r="G13" s="246">
        <v>9.9928571428571419E-3</v>
      </c>
    </row>
    <row r="14" spans="1:7">
      <c r="E14" s="80"/>
      <c r="F14" s="80"/>
      <c r="G14" s="82"/>
    </row>
    <row r="15" spans="1:7" ht="12.75">
      <c r="A15"/>
      <c r="E15" s="207"/>
      <c r="F15"/>
      <c r="G15"/>
    </row>
    <row r="17" spans="1:7" ht="21">
      <c r="A17" s="373" t="s">
        <v>268</v>
      </c>
    </row>
    <row r="19" spans="1:7" ht="12.75">
      <c r="A19" s="240" t="s">
        <v>264</v>
      </c>
      <c r="B19"/>
      <c r="C19"/>
      <c r="D19"/>
      <c r="E19" s="240" t="s">
        <v>107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237" t="s">
        <v>265</v>
      </c>
      <c r="B21" s="241" t="s">
        <v>266</v>
      </c>
      <c r="C21" s="241" t="s">
        <v>267</v>
      </c>
      <c r="D21"/>
      <c r="E21" s="237" t="s">
        <v>265</v>
      </c>
      <c r="F21" s="241" t="s">
        <v>266</v>
      </c>
      <c r="G21" s="241" t="s">
        <v>267</v>
      </c>
    </row>
    <row r="22" spans="1:7" ht="14.1" customHeight="1" thickTop="1">
      <c r="A22" s="242">
        <v>2014</v>
      </c>
      <c r="B22" s="243">
        <v>1.14E-2</v>
      </c>
      <c r="C22" s="243">
        <v>2.8E-3</v>
      </c>
      <c r="D22" s="244"/>
      <c r="E22" s="242">
        <v>2014</v>
      </c>
      <c r="F22" s="243">
        <v>4.0779999999999997E-2</v>
      </c>
      <c r="G22" s="243">
        <v>6.1700000000000001E-3</v>
      </c>
    </row>
    <row r="23" spans="1:7" ht="14.1" customHeight="1">
      <c r="A23" s="242">
        <v>2015</v>
      </c>
      <c r="B23" s="243">
        <v>1.4800000000000001E-2</v>
      </c>
      <c r="C23" s="243">
        <v>5.7000000000000002E-3</v>
      </c>
      <c r="D23" s="244"/>
      <c r="E23" s="242">
        <v>2015</v>
      </c>
      <c r="F23" s="243">
        <v>4.2689999999999999E-2</v>
      </c>
      <c r="G23" s="243">
        <v>2.443E-2</v>
      </c>
    </row>
    <row r="24" spans="1:7" ht="14.1" customHeight="1">
      <c r="A24" s="242">
        <v>2016</v>
      </c>
      <c r="B24" s="243">
        <v>1.3299999999999999E-2</v>
      </c>
      <c r="C24" s="243">
        <v>3.8999999999999998E-3</v>
      </c>
      <c r="D24" s="244"/>
      <c r="E24" s="242">
        <v>2016</v>
      </c>
      <c r="F24" s="243">
        <v>3.9690000000000003E-2</v>
      </c>
      <c r="G24" s="243">
        <v>3.696E-2</v>
      </c>
    </row>
    <row r="25" spans="1:7" ht="14.1" customHeight="1">
      <c r="A25" s="242">
        <v>2017</v>
      </c>
      <c r="B25" s="243">
        <v>1.2E-2</v>
      </c>
      <c r="C25" s="243">
        <v>3.7000000000000002E-3</v>
      </c>
      <c r="D25" s="244"/>
      <c r="E25" s="242">
        <v>2017</v>
      </c>
      <c r="F25" s="243">
        <v>3.2199999999999999E-2</v>
      </c>
      <c r="G25" s="243">
        <v>1.8200000000000001E-2</v>
      </c>
    </row>
    <row r="26" spans="1:7" ht="14.1" customHeight="1">
      <c r="A26" s="242">
        <v>2018</v>
      </c>
      <c r="B26" s="243">
        <v>1.15E-2</v>
      </c>
      <c r="C26" s="243">
        <v>3.3E-3</v>
      </c>
      <c r="D26" s="244"/>
      <c r="E26" s="242">
        <v>2018</v>
      </c>
      <c r="F26" s="243">
        <v>2.7720000000000002E-2</v>
      </c>
      <c r="G26" s="243">
        <v>0</v>
      </c>
    </row>
    <row r="27" spans="1:7" ht="14.1" customHeight="1">
      <c r="A27" s="242">
        <v>2019</v>
      </c>
      <c r="B27" s="243">
        <v>1.26E-2</v>
      </c>
      <c r="C27" s="243">
        <v>3.7000000000000002E-3</v>
      </c>
      <c r="D27" s="244"/>
      <c r="E27" s="242">
        <v>2019</v>
      </c>
      <c r="F27" s="243">
        <v>3.073E-2</v>
      </c>
      <c r="G27" s="243">
        <v>0</v>
      </c>
    </row>
    <row r="28" spans="1:7" ht="14.1" customHeight="1">
      <c r="A28" s="242">
        <v>2020</v>
      </c>
      <c r="B28" s="243">
        <v>1.44E-2</v>
      </c>
      <c r="C28" s="243">
        <v>3.7000000000000002E-3</v>
      </c>
      <c r="D28" s="244"/>
      <c r="E28" s="242">
        <v>2020</v>
      </c>
      <c r="F28" s="243">
        <v>2.7009999999999999E-2</v>
      </c>
      <c r="G28" s="243">
        <v>1.009E-2</v>
      </c>
    </row>
    <row r="29" spans="1:7" ht="14.1" customHeight="1">
      <c r="A29" s="245" t="s">
        <v>137</v>
      </c>
      <c r="B29" s="246">
        <v>1.2857142857142857E-2</v>
      </c>
      <c r="C29" s="246">
        <v>3.828571428571429E-3</v>
      </c>
      <c r="D29" s="247"/>
      <c r="E29" s="245" t="s">
        <v>137</v>
      </c>
      <c r="F29" s="246">
        <v>3.4402857142857145E-2</v>
      </c>
      <c r="G29" s="246">
        <v>1.3692857142857144E-2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0"/>
  <sheetViews>
    <sheetView showGridLines="0" zoomScaleNormal="100" workbookViewId="0"/>
  </sheetViews>
  <sheetFormatPr baseColWidth="10" defaultColWidth="11" defaultRowHeight="12"/>
  <cols>
    <col min="1" max="1" width="31.75" style="78" customWidth="1"/>
    <col min="2" max="5" width="14.875" style="78" customWidth="1"/>
    <col min="6" max="16384" width="11" style="78"/>
  </cols>
  <sheetData>
    <row r="1" spans="1:5" ht="21">
      <c r="A1" s="373" t="s">
        <v>269</v>
      </c>
      <c r="B1" s="79"/>
      <c r="C1" s="79"/>
    </row>
    <row r="3" spans="1:5" ht="12.75" customHeight="1">
      <c r="A3" s="81"/>
      <c r="B3" s="215"/>
      <c r="C3" s="82"/>
      <c r="D3" s="82"/>
    </row>
    <row r="4" spans="1:5" ht="12" customHeight="1">
      <c r="A4" s="216"/>
      <c r="B4" s="217" t="s">
        <v>270</v>
      </c>
      <c r="C4" s="217" t="s">
        <v>271</v>
      </c>
      <c r="D4" s="217" t="s">
        <v>270</v>
      </c>
      <c r="E4" s="217" t="s">
        <v>271</v>
      </c>
    </row>
    <row r="5" spans="1:5" ht="12.75" thickBot="1">
      <c r="A5" s="218" t="s">
        <v>264</v>
      </c>
      <c r="B5" s="218">
        <v>2020</v>
      </c>
      <c r="C5" s="219">
        <v>2020</v>
      </c>
      <c r="D5" s="219" t="s">
        <v>272</v>
      </c>
      <c r="E5" s="219" t="s">
        <v>272</v>
      </c>
    </row>
    <row r="6" spans="1:5" ht="14.1" customHeight="1" thickTop="1">
      <c r="A6" s="220" t="s">
        <v>246</v>
      </c>
      <c r="B6" s="229">
        <v>0</v>
      </c>
      <c r="C6" s="230">
        <v>0</v>
      </c>
      <c r="D6" s="229">
        <v>0</v>
      </c>
      <c r="E6" s="230">
        <v>0</v>
      </c>
    </row>
    <row r="7" spans="1:5" ht="14.1" customHeight="1">
      <c r="A7" s="220" t="s">
        <v>247</v>
      </c>
      <c r="B7" s="248">
        <v>2.0999999999999999E-3</v>
      </c>
      <c r="C7" s="248">
        <v>2.0000000000000001E-4</v>
      </c>
      <c r="D7" s="248">
        <v>2.0999999999999999E-3</v>
      </c>
      <c r="E7" s="248">
        <v>1E-4</v>
      </c>
    </row>
    <row r="8" spans="1:5" ht="14.1" customHeight="1">
      <c r="A8" s="221" t="s">
        <v>248</v>
      </c>
      <c r="B8" s="248">
        <v>3.5999999999999999E-3</v>
      </c>
      <c r="C8" s="248">
        <v>0</v>
      </c>
      <c r="D8" s="248">
        <v>3.5999999999999999E-3</v>
      </c>
      <c r="E8" s="248">
        <v>1E-4</v>
      </c>
    </row>
    <row r="9" spans="1:5" ht="14.1" customHeight="1">
      <c r="A9" s="221" t="s">
        <v>249</v>
      </c>
      <c r="B9" s="248">
        <v>6.1999999999999998E-3</v>
      </c>
      <c r="C9" s="248">
        <v>0</v>
      </c>
      <c r="D9" s="248">
        <v>6.1000000000000004E-3</v>
      </c>
      <c r="E9" s="248">
        <v>5.9999999999999995E-4</v>
      </c>
    </row>
    <row r="10" spans="1:5" ht="14.1" customHeight="1">
      <c r="A10" s="220" t="s">
        <v>250</v>
      </c>
      <c r="B10" s="248">
        <v>9.4000000000000004E-3</v>
      </c>
      <c r="C10" s="248">
        <v>1.2999999999999999E-3</v>
      </c>
      <c r="D10" s="248">
        <v>9.4000000000000004E-3</v>
      </c>
      <c r="E10" s="248">
        <v>8.9999999999999998E-4</v>
      </c>
    </row>
    <row r="11" spans="1:5" ht="14.1" customHeight="1">
      <c r="A11" s="221" t="s">
        <v>251</v>
      </c>
      <c r="B11" s="248">
        <v>1.6199999999999999E-2</v>
      </c>
      <c r="C11" s="248">
        <v>1.6000000000000001E-3</v>
      </c>
      <c r="D11" s="248">
        <v>1.67E-2</v>
      </c>
      <c r="E11" s="248">
        <v>3.5000000000000001E-3</v>
      </c>
    </row>
    <row r="12" spans="1:5" ht="14.1" customHeight="1">
      <c r="A12" s="221" t="s">
        <v>252</v>
      </c>
      <c r="B12" s="231">
        <v>3.6499999999999998E-2</v>
      </c>
      <c r="C12" s="248">
        <v>8.9999999999999993E-3</v>
      </c>
      <c r="D12" s="248">
        <v>3.5499999999999997E-2</v>
      </c>
      <c r="E12" s="248">
        <v>7.6E-3</v>
      </c>
    </row>
    <row r="13" spans="1:5" ht="14.1" customHeight="1">
      <c r="A13" s="220" t="s">
        <v>253</v>
      </c>
      <c r="B13" s="248">
        <v>6.7799999999999999E-2</v>
      </c>
      <c r="C13" s="248">
        <v>6.7999999999999996E-3</v>
      </c>
      <c r="D13" s="248">
        <v>6.93E-2</v>
      </c>
      <c r="E13" s="248">
        <v>2.3199999999999998E-2</v>
      </c>
    </row>
    <row r="14" spans="1:5" ht="14.1" customHeight="1">
      <c r="A14" s="221" t="s">
        <v>273</v>
      </c>
      <c r="B14" s="248">
        <v>0.26200000000000001</v>
      </c>
      <c r="C14" s="248">
        <v>0.10299999999999999</v>
      </c>
      <c r="D14" s="248">
        <v>0.25600000000000001</v>
      </c>
      <c r="E14" s="248">
        <v>9.2899999999999996E-2</v>
      </c>
    </row>
    <row r="15" spans="1:5" ht="14.1" customHeight="1">
      <c r="A15" s="638" t="s">
        <v>274</v>
      </c>
      <c r="B15" s="639">
        <v>1.1299999999999999E-2</v>
      </c>
      <c r="C15" s="640">
        <v>2.5999999999999999E-3</v>
      </c>
      <c r="D15" s="641">
        <v>1.03E-2</v>
      </c>
      <c r="E15" s="641">
        <v>2.2000000000000001E-3</v>
      </c>
    </row>
    <row r="18" spans="1:7">
      <c r="B18" s="217" t="s">
        <v>270</v>
      </c>
      <c r="C18" s="217" t="s">
        <v>271</v>
      </c>
      <c r="D18" s="217" t="s">
        <v>270</v>
      </c>
      <c r="E18" s="217" t="s">
        <v>271</v>
      </c>
    </row>
    <row r="19" spans="1:7" ht="12.75" thickBot="1">
      <c r="A19" s="218" t="s">
        <v>107</v>
      </c>
      <c r="B19" s="218">
        <v>2020</v>
      </c>
      <c r="C19" s="219">
        <v>2020</v>
      </c>
      <c r="D19" s="219" t="s">
        <v>272</v>
      </c>
      <c r="E19" s="219" t="s">
        <v>272</v>
      </c>
    </row>
    <row r="20" spans="1:7" ht="14.1" customHeight="1" thickTop="1">
      <c r="A20" s="536" t="s">
        <v>275</v>
      </c>
      <c r="B20" s="231">
        <v>1.5E-3</v>
      </c>
      <c r="C20" s="230">
        <v>0</v>
      </c>
      <c r="D20" s="231">
        <v>1.5E-3</v>
      </c>
      <c r="E20" s="230">
        <v>2.8E-3</v>
      </c>
      <c r="G20" s="535"/>
    </row>
    <row r="21" spans="1:7" ht="14.1" customHeight="1">
      <c r="A21" s="536" t="s">
        <v>276</v>
      </c>
      <c r="B21" s="248">
        <v>5.0000000000000001E-3</v>
      </c>
      <c r="C21" s="248">
        <v>7.6899999999999996E-2</v>
      </c>
      <c r="D21" s="248">
        <v>5.0000000000000001E-3</v>
      </c>
      <c r="E21" s="248">
        <v>1.0999999999999999E-2</v>
      </c>
      <c r="G21" s="535"/>
    </row>
    <row r="22" spans="1:7" ht="14.1" customHeight="1">
      <c r="A22" s="537" t="s">
        <v>277</v>
      </c>
      <c r="B22" s="248">
        <v>8.9999999999999993E-3</v>
      </c>
      <c r="C22" s="248">
        <v>0</v>
      </c>
      <c r="D22" s="248">
        <v>8.9999999999999993E-3</v>
      </c>
      <c r="E22" s="248">
        <v>0</v>
      </c>
      <c r="G22" s="535"/>
    </row>
    <row r="23" spans="1:7" ht="14.1" customHeight="1">
      <c r="A23" s="537" t="s">
        <v>278</v>
      </c>
      <c r="B23" s="248">
        <v>1.4E-2</v>
      </c>
      <c r="C23" s="248">
        <v>0</v>
      </c>
      <c r="D23" s="248">
        <v>1.4E-2</v>
      </c>
      <c r="E23" s="248">
        <v>3.8999999999999998E-3</v>
      </c>
      <c r="G23" s="535"/>
    </row>
    <row r="24" spans="1:7" ht="14.1" customHeight="1">
      <c r="A24" s="536" t="s">
        <v>279</v>
      </c>
      <c r="B24" s="248">
        <v>2.5000000000000001E-2</v>
      </c>
      <c r="C24" s="248">
        <v>0</v>
      </c>
      <c r="D24" s="248">
        <v>2.5000000000000001E-2</v>
      </c>
      <c r="E24" s="248">
        <v>0</v>
      </c>
      <c r="G24" s="535"/>
    </row>
    <row r="25" spans="1:7" ht="14.1" customHeight="1">
      <c r="A25" s="537" t="s">
        <v>280</v>
      </c>
      <c r="B25" s="248">
        <v>4.4999999999999998E-2</v>
      </c>
      <c r="C25" s="248">
        <v>0</v>
      </c>
      <c r="D25" s="248">
        <v>4.4999999999999998E-2</v>
      </c>
      <c r="E25" s="248">
        <v>0.01</v>
      </c>
      <c r="G25" s="535"/>
    </row>
    <row r="26" spans="1:7" ht="14.1" customHeight="1">
      <c r="A26" s="537" t="s">
        <v>281</v>
      </c>
      <c r="B26" s="231">
        <v>0.06</v>
      </c>
      <c r="C26" s="248">
        <v>0</v>
      </c>
      <c r="D26" s="248">
        <v>0.06</v>
      </c>
      <c r="E26" s="248">
        <v>1.0699999999999999E-2</v>
      </c>
      <c r="G26" s="535"/>
    </row>
    <row r="27" spans="1:7" ht="14.1" customHeight="1">
      <c r="A27" s="536" t="s">
        <v>282</v>
      </c>
      <c r="B27" s="248">
        <v>8.6999999999999994E-2</v>
      </c>
      <c r="C27" s="248">
        <v>0</v>
      </c>
      <c r="D27" s="248">
        <v>8.6999999999999994E-2</v>
      </c>
      <c r="E27" s="248">
        <v>1.4800000000000001E-2</v>
      </c>
      <c r="G27" s="535"/>
    </row>
    <row r="28" spans="1:7" ht="14.1" customHeight="1">
      <c r="A28" s="537" t="s">
        <v>283</v>
      </c>
      <c r="B28" s="248">
        <v>0.14000000000000001</v>
      </c>
      <c r="C28" s="248">
        <v>0</v>
      </c>
      <c r="D28" s="248">
        <v>0.14000000000000001</v>
      </c>
      <c r="E28" s="248">
        <v>8.2600000000000007E-2</v>
      </c>
      <c r="G28" s="535"/>
    </row>
    <row r="29" spans="1:7" ht="14.1" customHeight="1">
      <c r="A29" s="537" t="s">
        <v>284</v>
      </c>
      <c r="B29" s="248">
        <v>0.3</v>
      </c>
      <c r="C29" s="248">
        <v>0</v>
      </c>
      <c r="D29" s="248">
        <v>0.3</v>
      </c>
      <c r="E29" s="248">
        <v>0.26669999999999999</v>
      </c>
      <c r="G29" s="535"/>
    </row>
    <row r="30" spans="1:7" ht="14.1" customHeight="1">
      <c r="A30" s="642" t="s">
        <v>178</v>
      </c>
      <c r="B30" s="639">
        <v>3.09E-2</v>
      </c>
      <c r="C30" s="640">
        <v>3.0999999999999999E-3</v>
      </c>
      <c r="D30" s="641">
        <v>2.9899999999999999E-2</v>
      </c>
      <c r="E30" s="641">
        <v>0.01</v>
      </c>
      <c r="G30" s="535"/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1" width="32.75" style="78" bestFit="1" customWidth="1"/>
    <col min="2" max="2" width="11.875" style="78" bestFit="1" customWidth="1"/>
    <col min="3" max="3" width="11.125" style="78" bestFit="1" customWidth="1"/>
    <col min="4" max="4" width="11.875" style="78" bestFit="1" customWidth="1"/>
    <col min="5" max="5" width="11.125" style="78" bestFit="1" customWidth="1"/>
    <col min="6" max="8" width="11" style="78"/>
    <col min="9" max="9" width="23.125" style="78" customWidth="1"/>
    <col min="10" max="16384" width="11" style="78"/>
  </cols>
  <sheetData>
    <row r="1" spans="1:5" ht="21">
      <c r="A1" s="373" t="s">
        <v>285</v>
      </c>
      <c r="B1" s="79"/>
      <c r="C1" s="79"/>
      <c r="E1" s="136"/>
    </row>
    <row r="2" spans="1:5">
      <c r="E2" s="136"/>
    </row>
    <row r="3" spans="1:5">
      <c r="A3" s="81"/>
      <c r="B3" s="83"/>
      <c r="C3" s="82"/>
      <c r="D3" s="82"/>
    </row>
    <row r="4" spans="1:5">
      <c r="B4" s="210" t="s">
        <v>286</v>
      </c>
      <c r="C4" s="210" t="s">
        <v>287</v>
      </c>
      <c r="D4" s="210" t="s">
        <v>286</v>
      </c>
      <c r="E4" s="210" t="s">
        <v>287</v>
      </c>
    </row>
    <row r="5" spans="1:5" ht="12.75" thickBot="1">
      <c r="A5" s="209" t="s">
        <v>288</v>
      </c>
      <c r="B5" s="209">
        <v>2020</v>
      </c>
      <c r="C5" s="208">
        <v>2020</v>
      </c>
      <c r="D5" s="208" t="s">
        <v>272</v>
      </c>
      <c r="E5" s="208" t="s">
        <v>272</v>
      </c>
    </row>
    <row r="6" spans="1:5" ht="12.95" customHeight="1" thickTop="1">
      <c r="A6" s="211" t="s">
        <v>264</v>
      </c>
      <c r="B6" s="212">
        <v>0.2</v>
      </c>
      <c r="C6" s="539">
        <v>4.0000000000000002E-4</v>
      </c>
      <c r="D6" s="212">
        <v>0.2</v>
      </c>
      <c r="E6" s="539">
        <v>1.26E-2</v>
      </c>
    </row>
    <row r="7" spans="1:5" ht="12.95" customHeight="1">
      <c r="A7" s="213" t="s">
        <v>107</v>
      </c>
      <c r="B7" s="214">
        <v>0.254</v>
      </c>
      <c r="C7" s="539">
        <v>0</v>
      </c>
      <c r="D7" s="540">
        <v>0.28799999999999998</v>
      </c>
      <c r="E7" s="540">
        <v>6.6000000000000003E-2</v>
      </c>
    </row>
    <row r="9" spans="1:5">
      <c r="A9" s="78" t="s">
        <v>755</v>
      </c>
    </row>
    <row r="10" spans="1:5">
      <c r="A10" s="78" t="s">
        <v>289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4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3" width="11" style="8"/>
    <col min="4" max="4" width="5.125" style="8" customWidth="1"/>
    <col min="5" max="16384" width="11" style="8"/>
  </cols>
  <sheetData>
    <row r="1" spans="1:7" ht="21">
      <c r="A1" s="373" t="s">
        <v>290</v>
      </c>
      <c r="B1" s="78"/>
      <c r="C1" s="79"/>
      <c r="D1" s="78"/>
      <c r="E1" s="78"/>
    </row>
    <row r="2" spans="1:7">
      <c r="A2" s="78"/>
      <c r="B2" s="78"/>
      <c r="C2" s="78"/>
      <c r="D2" s="78"/>
      <c r="E2" s="78"/>
    </row>
    <row r="3" spans="1:7">
      <c r="A3" s="252" t="s">
        <v>291</v>
      </c>
      <c r="E3" s="252" t="s">
        <v>107</v>
      </c>
    </row>
    <row r="5" spans="1:7" ht="12.75" thickBot="1">
      <c r="A5" s="253" t="s">
        <v>265</v>
      </c>
      <c r="B5" s="255" t="s">
        <v>244</v>
      </c>
      <c r="C5" s="255" t="s">
        <v>292</v>
      </c>
      <c r="E5" s="253" t="s">
        <v>265</v>
      </c>
      <c r="F5" s="255" t="s">
        <v>244</v>
      </c>
      <c r="G5" s="255" t="s">
        <v>292</v>
      </c>
    </row>
    <row r="6" spans="1:7" ht="13.5" customHeight="1" thickTop="1">
      <c r="A6" s="242">
        <v>2017</v>
      </c>
      <c r="B6" s="254">
        <v>3.2100000000000002E-3</v>
      </c>
      <c r="C6" s="544">
        <v>4.0000000000000003E-5</v>
      </c>
      <c r="E6" s="242">
        <v>2017</v>
      </c>
      <c r="F6" s="254">
        <v>9.9000000000000008E-3</v>
      </c>
      <c r="G6" s="544">
        <v>0</v>
      </c>
    </row>
    <row r="7" spans="1:7" ht="13.5" customHeight="1">
      <c r="A7" s="242">
        <v>2018</v>
      </c>
      <c r="B7" s="254">
        <v>3.7200000000000002E-3</v>
      </c>
      <c r="C7" s="544">
        <v>0</v>
      </c>
      <c r="E7" s="242">
        <v>2018</v>
      </c>
      <c r="F7" s="254">
        <v>1.065E-2</v>
      </c>
      <c r="G7" s="544">
        <v>0</v>
      </c>
    </row>
    <row r="8" spans="1:7">
      <c r="A8" s="242">
        <v>2019</v>
      </c>
      <c r="B8" s="254">
        <v>4.4200000000000003E-3</v>
      </c>
      <c r="C8" s="544">
        <v>6.0000000000000002E-5</v>
      </c>
      <c r="E8" s="242">
        <v>2019</v>
      </c>
      <c r="F8" s="254">
        <v>1.103E-2</v>
      </c>
      <c r="G8" s="544">
        <v>0</v>
      </c>
    </row>
    <row r="9" spans="1:7">
      <c r="A9" s="242">
        <v>2020</v>
      </c>
      <c r="B9" s="254">
        <v>3.5899999999999999E-3</v>
      </c>
      <c r="C9" s="544">
        <v>3.0000000000000001E-5</v>
      </c>
      <c r="E9" s="242">
        <v>2020</v>
      </c>
      <c r="F9" s="254">
        <v>9.4800000000000006E-3</v>
      </c>
      <c r="G9" s="544">
        <v>0</v>
      </c>
    </row>
    <row r="11" spans="1:7">
      <c r="A11" s="78" t="s">
        <v>756</v>
      </c>
      <c r="B11" s="545"/>
      <c r="C11" s="545"/>
    </row>
    <row r="12" spans="1:7">
      <c r="B12" s="545"/>
      <c r="C12" s="545"/>
    </row>
    <row r="13" spans="1:7">
      <c r="B13" s="545"/>
      <c r="C13" s="545"/>
    </row>
    <row r="14" spans="1:7">
      <c r="A14" s="545"/>
      <c r="B14" s="545"/>
      <c r="C14" s="545"/>
      <c r="D14" s="545"/>
      <c r="E14" s="545"/>
      <c r="F14" s="545"/>
    </row>
    <row r="15" spans="1:7">
      <c r="A15" s="545"/>
      <c r="B15" s="545"/>
      <c r="C15" s="545"/>
      <c r="D15" s="545"/>
      <c r="E15" s="545"/>
      <c r="F15" s="545"/>
    </row>
    <row r="16" spans="1:7">
      <c r="A16" s="545"/>
      <c r="B16" s="545"/>
      <c r="C16" s="545"/>
      <c r="D16" s="545"/>
      <c r="E16" s="545"/>
      <c r="F16" s="545"/>
    </row>
    <row r="17" spans="1:15">
      <c r="A17" s="545"/>
      <c r="B17" s="545"/>
      <c r="C17" s="545"/>
      <c r="D17" s="545"/>
      <c r="E17" s="545"/>
      <c r="F17" s="545"/>
    </row>
    <row r="18" spans="1:15">
      <c r="A18" s="545"/>
      <c r="B18" s="545"/>
      <c r="C18" s="545"/>
      <c r="D18" s="545"/>
      <c r="E18" s="545"/>
      <c r="F18" s="545"/>
    </row>
    <row r="28" spans="1:15">
      <c r="K28" s="25"/>
      <c r="L28" s="25"/>
      <c r="M28" s="25"/>
      <c r="N28" s="25"/>
      <c r="O28" s="25"/>
    </row>
    <row r="29" spans="1:15">
      <c r="K29" s="25"/>
      <c r="L29" s="25"/>
      <c r="M29" s="25"/>
      <c r="N29" s="25"/>
      <c r="O29" s="25"/>
    </row>
    <row r="30" spans="1:15" ht="15">
      <c r="K30" s="25"/>
      <c r="L30" s="538"/>
      <c r="M30" s="526"/>
      <c r="N30" s="538"/>
      <c r="O30" s="25"/>
    </row>
    <row r="31" spans="1:15">
      <c r="K31" s="25"/>
      <c r="L31" s="25"/>
      <c r="M31" s="526"/>
      <c r="N31" s="25"/>
      <c r="O31" s="25"/>
    </row>
    <row r="32" spans="1:15">
      <c r="K32" s="25"/>
      <c r="L32" s="25"/>
      <c r="M32" s="25"/>
      <c r="N32" s="25"/>
      <c r="O32" s="526"/>
    </row>
    <row r="33" spans="11:15">
      <c r="K33" s="25"/>
      <c r="L33" s="25"/>
      <c r="M33" s="25"/>
      <c r="N33" s="25"/>
      <c r="O33" s="25"/>
    </row>
    <row r="34" spans="11:15">
      <c r="K34" s="25"/>
      <c r="L34" s="25"/>
      <c r="M34" s="25"/>
      <c r="N34" s="25"/>
      <c r="O34" s="25"/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39"/>
  <sheetViews>
    <sheetView zoomScaleNormal="100" workbookViewId="0">
      <selection activeCell="A34" sqref="A34"/>
    </sheetView>
  </sheetViews>
  <sheetFormatPr baseColWidth="10" defaultColWidth="11" defaultRowHeight="12"/>
  <cols>
    <col min="1" max="1" width="25.625" style="5" customWidth="1"/>
    <col min="2" max="4" width="10.625" style="5" customWidth="1"/>
    <col min="5" max="5" width="14.25" style="136" bestFit="1" customWidth="1"/>
    <col min="6" max="6" width="14.25" style="136" customWidth="1"/>
    <col min="7" max="7" width="13.25" style="5" bestFit="1" customWidth="1"/>
    <col min="8" max="8" width="11.625" style="5" customWidth="1"/>
    <col min="9" max="9" width="10.875" style="5" customWidth="1"/>
    <col min="10" max="16384" width="11" style="5"/>
  </cols>
  <sheetData>
    <row r="1" spans="1:8" ht="21">
      <c r="A1" s="373" t="s">
        <v>5</v>
      </c>
      <c r="B1" s="136"/>
      <c r="C1" s="136"/>
      <c r="D1" s="136"/>
      <c r="G1" s="136"/>
      <c r="H1" s="136"/>
    </row>
    <row r="2" spans="1:8">
      <c r="A2" s="534" t="s">
        <v>35</v>
      </c>
      <c r="B2" s="136"/>
      <c r="C2" s="136"/>
      <c r="D2" s="136"/>
      <c r="G2" s="136"/>
      <c r="H2" s="136"/>
    </row>
    <row r="3" spans="1:8" s="136" customFormat="1"/>
    <row r="4" spans="1:8" s="135" customFormat="1">
      <c r="A4" s="41" t="s">
        <v>36</v>
      </c>
      <c r="B4" s="136"/>
      <c r="C4" s="136"/>
      <c r="D4" s="136"/>
      <c r="E4" s="136"/>
      <c r="F4" s="136"/>
      <c r="G4" s="136"/>
      <c r="H4" s="136"/>
    </row>
    <row r="5" spans="1:8" s="135" customFormat="1" ht="36.75" thickBot="1">
      <c r="A5" s="42" t="s">
        <v>766</v>
      </c>
      <c r="B5" s="43" t="s">
        <v>38</v>
      </c>
      <c r="C5" s="44" t="s">
        <v>767</v>
      </c>
      <c r="D5" s="43" t="s">
        <v>39</v>
      </c>
      <c r="E5" s="44" t="s">
        <v>768</v>
      </c>
      <c r="F5" s="43" t="s">
        <v>40</v>
      </c>
      <c r="G5" s="44" t="s">
        <v>41</v>
      </c>
      <c r="H5" s="44" t="s">
        <v>42</v>
      </c>
    </row>
    <row r="6" spans="1:8" s="135" customFormat="1">
      <c r="A6" s="45"/>
      <c r="B6" s="45"/>
      <c r="C6" s="45"/>
      <c r="D6" s="45"/>
      <c r="E6" s="45"/>
      <c r="F6" s="45"/>
      <c r="G6" s="136"/>
      <c r="H6" s="45"/>
    </row>
    <row r="7" spans="1:8" s="136" customFormat="1">
      <c r="A7" s="33" t="s">
        <v>43</v>
      </c>
      <c r="B7" s="38">
        <v>42500</v>
      </c>
      <c r="C7" s="38">
        <v>4.8799020000000004</v>
      </c>
      <c r="D7" s="469">
        <v>1</v>
      </c>
      <c r="E7" s="92">
        <v>0</v>
      </c>
      <c r="F7" s="476" t="s">
        <v>44</v>
      </c>
      <c r="G7" s="654" t="s">
        <v>44</v>
      </c>
      <c r="H7" s="655" t="s">
        <v>769</v>
      </c>
    </row>
    <row r="8" spans="1:8" s="136" customFormat="1">
      <c r="A8" s="33" t="s">
        <v>46</v>
      </c>
      <c r="B8" s="38">
        <v>77972149</v>
      </c>
      <c r="C8" s="38">
        <v>862.03668972898106</v>
      </c>
      <c r="D8" s="445">
        <v>6.9699999999999998E-2</v>
      </c>
      <c r="E8" s="92">
        <v>3761.609868</v>
      </c>
      <c r="F8" s="471">
        <v>0.2</v>
      </c>
      <c r="G8" s="654" t="s">
        <v>44</v>
      </c>
      <c r="H8" s="655" t="s">
        <v>47</v>
      </c>
    </row>
    <row r="9" spans="1:8" s="136" customFormat="1">
      <c r="A9" s="33" t="s">
        <v>48</v>
      </c>
      <c r="B9" s="38">
        <v>2888093</v>
      </c>
      <c r="C9" s="38">
        <v>12.7938017046</v>
      </c>
      <c r="D9" s="445">
        <v>1.29E-2</v>
      </c>
      <c r="E9" s="92">
        <v>64.920604999999995</v>
      </c>
      <c r="F9" s="471">
        <v>0.17899999999999999</v>
      </c>
      <c r="G9" s="654" t="s">
        <v>44</v>
      </c>
      <c r="H9" s="655" t="s">
        <v>47</v>
      </c>
    </row>
    <row r="10" spans="1:8" s="136" customFormat="1">
      <c r="A10" s="33"/>
      <c r="B10" s="38"/>
      <c r="C10" s="38"/>
      <c r="D10" s="469"/>
      <c r="E10" s="469"/>
      <c r="F10" s="471"/>
      <c r="H10" s="46"/>
    </row>
    <row r="11" spans="1:8" s="135" customFormat="1">
      <c r="A11" s="48" t="s">
        <v>49</v>
      </c>
      <c r="B11" s="49"/>
      <c r="C11" s="49"/>
      <c r="D11" s="50"/>
      <c r="E11" s="50"/>
      <c r="F11" s="50"/>
      <c r="G11" s="51"/>
      <c r="H11" s="51"/>
    </row>
    <row r="12" spans="1:8" s="135" customFormat="1">
      <c r="A12" s="33"/>
      <c r="B12" s="136"/>
      <c r="C12" s="136"/>
      <c r="D12" s="136"/>
      <c r="E12" s="136"/>
      <c r="F12" s="136"/>
      <c r="G12" s="136"/>
      <c r="H12" s="136"/>
    </row>
    <row r="13" spans="1:8" s="109" customFormat="1">
      <c r="A13" s="41"/>
      <c r="B13" s="7"/>
      <c r="C13" s="7"/>
      <c r="D13" s="7"/>
      <c r="E13" s="7"/>
      <c r="F13" s="7"/>
      <c r="G13" s="136"/>
      <c r="H13" s="7"/>
    </row>
    <row r="14" spans="1:8" s="136" customFormat="1" ht="36.75" thickBot="1">
      <c r="A14" s="42" t="s">
        <v>37</v>
      </c>
      <c r="B14" s="43" t="s">
        <v>50</v>
      </c>
      <c r="C14" s="44" t="s">
        <v>767</v>
      </c>
      <c r="D14" s="43" t="s">
        <v>39</v>
      </c>
      <c r="E14" s="44" t="s">
        <v>768</v>
      </c>
      <c r="F14" s="43" t="s">
        <v>40</v>
      </c>
      <c r="G14" s="44" t="s">
        <v>41</v>
      </c>
      <c r="H14" s="44" t="s">
        <v>42</v>
      </c>
    </row>
    <row r="15" spans="1:8" s="136" customFormat="1">
      <c r="A15" s="45"/>
      <c r="B15" s="45"/>
      <c r="C15" s="45"/>
      <c r="D15" s="45"/>
      <c r="E15" s="45"/>
      <c r="F15" s="45"/>
      <c r="H15" s="45"/>
    </row>
    <row r="16" spans="1:8" s="136" customFormat="1">
      <c r="A16" s="33" t="s">
        <v>43</v>
      </c>
      <c r="B16" s="38">
        <v>42500</v>
      </c>
      <c r="C16" s="38">
        <v>4.8799020000000004</v>
      </c>
      <c r="D16" s="469">
        <v>1</v>
      </c>
      <c r="E16" s="92">
        <v>2.4889130000000002</v>
      </c>
      <c r="F16" s="471" t="s">
        <v>44</v>
      </c>
      <c r="G16" s="654" t="s">
        <v>44</v>
      </c>
      <c r="H16" s="655" t="s">
        <v>45</v>
      </c>
    </row>
    <row r="17" spans="1:8" s="136" customFormat="1">
      <c r="A17" s="33" t="s">
        <v>46</v>
      </c>
      <c r="B17" s="38">
        <v>77972149</v>
      </c>
      <c r="C17" s="38">
        <v>862.03668972898106</v>
      </c>
      <c r="D17" s="469">
        <v>6.9699999999999998E-2</v>
      </c>
      <c r="E17" s="92">
        <v>3780.3935390000001</v>
      </c>
      <c r="F17" s="476">
        <v>0.20100000000000001</v>
      </c>
      <c r="G17" s="654" t="s">
        <v>44</v>
      </c>
      <c r="H17" s="655" t="s">
        <v>47</v>
      </c>
    </row>
    <row r="18" spans="1:8" s="136" customFormat="1">
      <c r="A18" s="33" t="s">
        <v>48</v>
      </c>
      <c r="B18" s="38">
        <v>2888093</v>
      </c>
      <c r="C18" s="38">
        <v>14.876513609999998</v>
      </c>
      <c r="D18" s="445">
        <v>1.4999999999999999E-2</v>
      </c>
      <c r="E18" s="92">
        <v>74.934835000000007</v>
      </c>
      <c r="F18" s="471">
        <v>0.192</v>
      </c>
      <c r="G18" s="654" t="s">
        <v>44</v>
      </c>
      <c r="H18" s="655" t="s">
        <v>47</v>
      </c>
    </row>
    <row r="19" spans="1:8" s="136" customFormat="1">
      <c r="A19" s="33"/>
      <c r="B19" s="475"/>
      <c r="C19" s="38"/>
      <c r="D19" s="445"/>
      <c r="E19" s="92"/>
      <c r="F19" s="471"/>
      <c r="G19" s="654"/>
      <c r="H19" s="655"/>
    </row>
    <row r="20" spans="1:8" s="136" customFormat="1">
      <c r="A20" s="33"/>
      <c r="B20" s="38"/>
      <c r="C20" s="38"/>
      <c r="D20" s="469"/>
      <c r="E20" s="469"/>
      <c r="F20" s="469"/>
      <c r="H20" s="46"/>
    </row>
    <row r="21" spans="1:8" s="136" customFormat="1">
      <c r="A21" s="48" t="s">
        <v>49</v>
      </c>
      <c r="B21" s="49"/>
      <c r="C21" s="49"/>
      <c r="D21" s="50"/>
      <c r="E21" s="50"/>
      <c r="F21" s="50"/>
      <c r="G21" s="51"/>
      <c r="H21" s="51"/>
    </row>
    <row r="22" spans="1:8" s="4" customFormat="1">
      <c r="A22" s="468"/>
      <c r="B22" s="121"/>
      <c r="C22" s="38"/>
      <c r="D22" s="469"/>
      <c r="E22" s="469"/>
      <c r="F22" s="469"/>
      <c r="G22" s="46"/>
      <c r="H22" s="468"/>
    </row>
    <row r="23" spans="1:8">
      <c r="A23" s="136"/>
      <c r="B23" s="36"/>
      <c r="C23" s="36"/>
      <c r="D23" s="136"/>
      <c r="G23" s="136"/>
      <c r="H23" s="136"/>
    </row>
    <row r="24" spans="1:8" ht="14.25">
      <c r="A24" s="55" t="s">
        <v>51</v>
      </c>
      <c r="B24" s="36"/>
      <c r="C24" s="36"/>
      <c r="D24" s="136"/>
      <c r="G24" s="136"/>
      <c r="H24" s="136"/>
    </row>
    <row r="25" spans="1:8" s="136" customFormat="1" ht="14.25">
      <c r="A25" s="55" t="s">
        <v>52</v>
      </c>
      <c r="B25" s="36"/>
      <c r="C25" s="36"/>
    </row>
    <row r="26" spans="1:8">
      <c r="A26" s="136"/>
      <c r="B26" s="136"/>
      <c r="C26" s="136"/>
      <c r="D26" s="136"/>
      <c r="G26" s="136"/>
      <c r="H26" s="136"/>
    </row>
    <row r="27" spans="1:8">
      <c r="A27" s="534" t="s">
        <v>53</v>
      </c>
      <c r="B27" s="534"/>
      <c r="C27" s="534"/>
      <c r="D27" s="534"/>
      <c r="E27" s="534"/>
      <c r="F27" s="534"/>
      <c r="G27" s="136"/>
      <c r="H27" s="136"/>
    </row>
    <row r="28" spans="1:8">
      <c r="A28" s="136" t="s">
        <v>54</v>
      </c>
      <c r="B28" s="136"/>
      <c r="C28" s="136"/>
      <c r="D28" s="136"/>
      <c r="G28" s="136"/>
      <c r="H28" s="136"/>
    </row>
    <row r="30" spans="1:8">
      <c r="A30" s="534"/>
      <c r="B30" s="136"/>
      <c r="C30" s="136"/>
      <c r="D30" s="136"/>
      <c r="G30" s="136"/>
      <c r="H30" s="136"/>
    </row>
    <row r="35" spans="1:5">
      <c r="A35" s="136"/>
      <c r="B35" s="472"/>
      <c r="C35" s="472"/>
      <c r="D35" s="472"/>
      <c r="E35" s="472"/>
    </row>
    <row r="36" spans="1:5" ht="14.25">
      <c r="A36" s="195"/>
      <c r="B36" s="195"/>
      <c r="C36" s="195"/>
      <c r="D36" s="473"/>
      <c r="E36" s="195"/>
    </row>
    <row r="37" spans="1:5">
      <c r="A37" s="195"/>
      <c r="B37" s="195"/>
      <c r="C37" s="195"/>
      <c r="D37" s="195"/>
      <c r="E37" s="195"/>
    </row>
    <row r="38" spans="1:5">
      <c r="A38" s="662"/>
      <c r="B38" s="662"/>
      <c r="C38" s="662"/>
      <c r="D38" s="662"/>
      <c r="E38" s="662"/>
    </row>
    <row r="39" spans="1:5">
      <c r="A39" s="534"/>
      <c r="B39" s="534"/>
      <c r="C39" s="534"/>
      <c r="D39" s="474"/>
      <c r="E39" s="534"/>
    </row>
  </sheetData>
  <mergeCells count="1">
    <mergeCell ref="A38:E38"/>
  </mergeCells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12"/>
  <sheetViews>
    <sheetView showGridLines="0" zoomScaleNormal="100" workbookViewId="0">
      <selection activeCell="B8" sqref="B8"/>
    </sheetView>
  </sheetViews>
  <sheetFormatPr baseColWidth="10" defaultColWidth="11" defaultRowHeight="12"/>
  <cols>
    <col min="1" max="1" width="21.25" style="5" customWidth="1"/>
    <col min="2" max="2" width="9.875" style="5" customWidth="1"/>
    <col min="3" max="3" width="14.125" style="5" customWidth="1"/>
    <col min="4" max="4" width="11.125" style="5" customWidth="1"/>
    <col min="5" max="5" width="2.125" style="5" customWidth="1"/>
    <col min="6" max="6" width="15.125" style="5" customWidth="1"/>
    <col min="7" max="7" width="11.125" style="5" customWidth="1"/>
    <col min="8" max="8" width="2.125" style="5" customWidth="1"/>
    <col min="9" max="9" width="15.625" style="5" customWidth="1"/>
    <col min="10" max="11" width="16.125" style="5" customWidth="1"/>
    <col min="12" max="12" width="11" style="5" customWidth="1"/>
    <col min="13" max="16384" width="11" style="5"/>
  </cols>
  <sheetData>
    <row r="1" spans="1:13" ht="21">
      <c r="A1" s="373" t="s">
        <v>293</v>
      </c>
      <c r="B1" s="136"/>
      <c r="C1" s="136"/>
      <c r="D1" s="136"/>
      <c r="E1" s="136"/>
      <c r="F1" s="468"/>
      <c r="G1" s="468"/>
      <c r="H1" s="468"/>
      <c r="I1" s="468"/>
      <c r="J1" s="136"/>
      <c r="K1" s="136"/>
      <c r="L1" s="136"/>
      <c r="M1" s="136"/>
    </row>
    <row r="3" spans="1:13">
      <c r="A3" s="5" t="s">
        <v>750</v>
      </c>
    </row>
    <row r="4" spans="1:13">
      <c r="A4" s="5" t="s">
        <v>749</v>
      </c>
    </row>
    <row r="9" spans="1:13">
      <c r="A9" s="136"/>
      <c r="B9" s="136"/>
      <c r="I9" s="136"/>
    </row>
    <row r="12" spans="1:13">
      <c r="A12" s="136"/>
      <c r="B12" s="136"/>
      <c r="C12" s="136"/>
      <c r="D12" s="136"/>
      <c r="E12" s="136"/>
      <c r="F12" s="136"/>
      <c r="G12" s="136"/>
      <c r="H12" s="136"/>
      <c r="I12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I29"/>
  <sheetViews>
    <sheetView zoomScaleNormal="100" workbookViewId="0">
      <selection activeCell="D12" sqref="D12"/>
    </sheetView>
  </sheetViews>
  <sheetFormatPr baseColWidth="10" defaultColWidth="11" defaultRowHeight="12"/>
  <cols>
    <col min="1" max="1" width="20" style="5" customWidth="1"/>
    <col min="2" max="2" width="14.75" style="5" customWidth="1"/>
    <col min="3" max="3" width="10.25" style="5" customWidth="1"/>
    <col min="4" max="4" width="11.875" style="5" customWidth="1"/>
    <col min="5" max="5" width="10.375" style="5" customWidth="1"/>
    <col min="6" max="6" width="11.375" style="5" customWidth="1"/>
    <col min="7" max="7" width="9.375" style="5" customWidth="1"/>
    <col min="8" max="16384" width="11" style="5"/>
  </cols>
  <sheetData>
    <row r="1" spans="1:9" ht="21">
      <c r="A1" s="373" t="s">
        <v>760</v>
      </c>
      <c r="B1" s="593"/>
      <c r="C1" s="593"/>
      <c r="D1" s="593"/>
      <c r="E1" s="593"/>
      <c r="F1" s="593"/>
      <c r="G1" s="593"/>
      <c r="H1" s="136"/>
      <c r="I1" s="136"/>
    </row>
    <row r="2" spans="1:9">
      <c r="A2" s="136"/>
      <c r="B2" s="468"/>
      <c r="C2" s="468"/>
      <c r="D2" s="468"/>
      <c r="E2" s="468"/>
      <c r="F2" s="468"/>
      <c r="G2" s="468"/>
      <c r="H2" s="136"/>
      <c r="I2" s="136"/>
    </row>
    <row r="3" spans="1:9" ht="24.75" thickBot="1">
      <c r="A3" s="679" t="s">
        <v>294</v>
      </c>
      <c r="B3" s="679"/>
      <c r="C3" s="567" t="s">
        <v>758</v>
      </c>
      <c r="D3" s="568" t="s">
        <v>759</v>
      </c>
      <c r="E3" s="71" t="s">
        <v>757</v>
      </c>
      <c r="G3" s="574"/>
      <c r="H3" s="136"/>
      <c r="I3" s="136"/>
    </row>
    <row r="4" spans="1:9" ht="12" customHeight="1">
      <c r="A4" s="680" t="s">
        <v>295</v>
      </c>
      <c r="B4" s="680"/>
      <c r="C4" s="70">
        <f>SUM(C5:C7)</f>
        <v>30847.716069000002</v>
      </c>
      <c r="D4" s="72">
        <f>SUM(D5:D7)</f>
        <v>27969.075732000005</v>
      </c>
      <c r="E4" s="307">
        <f t="shared" ref="E4:E11" si="0">(C4-D4)/D4</f>
        <v>0.10292225472815622</v>
      </c>
      <c r="G4" s="577"/>
      <c r="H4" s="136"/>
      <c r="I4" s="7"/>
    </row>
    <row r="5" spans="1:9" ht="12" customHeight="1">
      <c r="A5" s="681" t="s">
        <v>296</v>
      </c>
      <c r="B5" s="682"/>
      <c r="C5" s="86">
        <f>(+'16'!C52+'16'!D52)</f>
        <v>474.32047000000006</v>
      </c>
      <c r="D5" s="651">
        <f>(+'16'!C130+'16'!D130)</f>
        <v>417.34298699999999</v>
      </c>
      <c r="E5" s="307">
        <f t="shared" si="0"/>
        <v>0.13652435712307792</v>
      </c>
      <c r="G5" s="574"/>
      <c r="H5" s="136"/>
      <c r="I5" s="7"/>
    </row>
    <row r="6" spans="1:9" ht="12" customHeight="1">
      <c r="A6" s="681" t="s">
        <v>297</v>
      </c>
      <c r="B6" s="682"/>
      <c r="C6" s="86">
        <f>('16'!C64+'16'!D64)</f>
        <v>30347.278429000002</v>
      </c>
      <c r="D6" s="651">
        <f>('16'!C142+'16'!D142)</f>
        <v>27527.661709000004</v>
      </c>
      <c r="E6" s="307">
        <f t="shared" si="0"/>
        <v>0.10242848629159597</v>
      </c>
      <c r="G6" s="574"/>
      <c r="H6" s="136"/>
      <c r="I6" s="136"/>
    </row>
    <row r="7" spans="1:9" ht="12" customHeight="1">
      <c r="A7" s="681" t="s">
        <v>298</v>
      </c>
      <c r="B7" s="682"/>
      <c r="C7" s="86">
        <f>('16'!C76+'16'!D76)</f>
        <v>26.117169999999998</v>
      </c>
      <c r="D7" s="651">
        <f>('16'!C154+'16'!D154)</f>
        <v>24.071035999999996</v>
      </c>
      <c r="E7" s="307">
        <f t="shared" si="0"/>
        <v>8.500398570298355E-2</v>
      </c>
      <c r="G7" s="574"/>
      <c r="H7" s="136"/>
      <c r="I7" s="136"/>
    </row>
    <row r="8" spans="1:9" ht="12" customHeight="1">
      <c r="A8" s="683" t="s">
        <v>258</v>
      </c>
      <c r="B8" s="683"/>
      <c r="C8" s="86">
        <f>('16'!C28+'16'!D28)</f>
        <v>13127.387535999998</v>
      </c>
      <c r="D8" s="651">
        <f>('16'!C106+'16'!D106)</f>
        <v>11787.222553000001</v>
      </c>
      <c r="E8" s="307">
        <f t="shared" si="0"/>
        <v>0.11369641804709181</v>
      </c>
      <c r="G8" s="574"/>
      <c r="H8" s="136"/>
      <c r="I8" s="136"/>
    </row>
    <row r="9" spans="1:9" s="136" customFormat="1" ht="12" customHeight="1">
      <c r="A9" s="608" t="s">
        <v>299</v>
      </c>
      <c r="B9" s="608"/>
      <c r="C9" s="86">
        <f>('16'!C16+'16'!D16)</f>
        <v>3.3379470000000002</v>
      </c>
      <c r="D9" s="651">
        <f>('16'!C94+'16'!D94)</f>
        <v>2.8928189999999998</v>
      </c>
      <c r="E9" s="307">
        <f t="shared" si="0"/>
        <v>0.15387343625715968</v>
      </c>
      <c r="G9" s="574"/>
    </row>
    <row r="10" spans="1:9">
      <c r="A10" s="680" t="s">
        <v>300</v>
      </c>
      <c r="B10" s="680"/>
      <c r="C10" s="87">
        <f>('16'!C40+'16'!D40)</f>
        <v>924.25715800000012</v>
      </c>
      <c r="D10" s="652">
        <f>('16'!C118+'16'!D118)</f>
        <v>964.78287400000011</v>
      </c>
      <c r="E10" s="307">
        <f t="shared" si="0"/>
        <v>-4.2005011792943567E-2</v>
      </c>
      <c r="G10" s="575"/>
      <c r="H10" s="136"/>
      <c r="I10" s="136"/>
    </row>
    <row r="11" spans="1:9">
      <c r="A11" s="48" t="s">
        <v>49</v>
      </c>
      <c r="B11" s="84"/>
      <c r="C11" s="76">
        <f>C4+C8+C9+C10</f>
        <v>44902.698709999997</v>
      </c>
      <c r="D11" s="322">
        <f>D4+D8+D9+D10</f>
        <v>40723.973978000002</v>
      </c>
      <c r="E11" s="88">
        <f t="shared" si="0"/>
        <v>0.10261092726995247</v>
      </c>
      <c r="G11" s="142"/>
      <c r="H11" s="136"/>
      <c r="I11" s="136"/>
    </row>
    <row r="12" spans="1:9">
      <c r="A12" s="608"/>
      <c r="B12" s="608"/>
      <c r="C12" s="608"/>
      <c r="E12" s="85"/>
      <c r="F12" s="608"/>
      <c r="G12" s="576"/>
      <c r="H12" s="136"/>
      <c r="I12" s="136"/>
    </row>
    <row r="13" spans="1:9">
      <c r="A13" s="678"/>
      <c r="B13" s="665"/>
      <c r="C13" s="665"/>
      <c r="D13" s="665"/>
      <c r="E13" s="665"/>
      <c r="F13" s="665"/>
      <c r="G13" s="665"/>
      <c r="H13" s="136"/>
      <c r="I13" s="136"/>
    </row>
    <row r="14" spans="1:9">
      <c r="A14" s="534"/>
      <c r="B14" s="534"/>
      <c r="C14" s="69"/>
      <c r="D14" s="534"/>
      <c r="E14" s="534"/>
      <c r="F14" s="534"/>
      <c r="G14" s="534"/>
      <c r="H14" s="136"/>
      <c r="I14" s="136"/>
    </row>
    <row r="16" spans="1:9">
      <c r="A16" s="676"/>
      <c r="B16" s="677"/>
      <c r="C16" s="677"/>
      <c r="D16" s="677"/>
      <c r="E16" s="677"/>
      <c r="F16" s="677"/>
      <c r="G16" s="677"/>
      <c r="H16" s="136"/>
      <c r="I16" s="136"/>
    </row>
    <row r="17" spans="3:7">
      <c r="C17" s="92"/>
      <c r="D17" s="67"/>
      <c r="E17" s="92"/>
      <c r="F17" s="67"/>
      <c r="G17" s="92"/>
    </row>
    <row r="18" spans="3:7">
      <c r="C18" s="578"/>
      <c r="D18" s="579"/>
      <c r="E18" s="578"/>
      <c r="F18" s="67"/>
      <c r="G18" s="92"/>
    </row>
    <row r="19" spans="3:7">
      <c r="C19" s="578"/>
      <c r="D19" s="579"/>
      <c r="E19" s="578"/>
      <c r="F19" s="67"/>
      <c r="G19" s="92"/>
    </row>
    <row r="20" spans="3:7">
      <c r="C20" s="578"/>
      <c r="D20" s="579"/>
      <c r="E20" s="578"/>
      <c r="F20" s="67"/>
      <c r="G20" s="92"/>
    </row>
    <row r="21" spans="3:7">
      <c r="C21" s="534"/>
      <c r="D21" s="534"/>
      <c r="E21" s="534"/>
      <c r="F21" s="136"/>
      <c r="G21" s="136"/>
    </row>
    <row r="22" spans="3:7">
      <c r="C22" s="534"/>
      <c r="D22" s="534"/>
      <c r="E22" s="534"/>
      <c r="F22" s="136"/>
      <c r="G22" s="136"/>
    </row>
    <row r="23" spans="3:7">
      <c r="C23" s="534"/>
      <c r="D23" s="534"/>
      <c r="E23" s="534"/>
      <c r="F23" s="136"/>
      <c r="G23" s="136"/>
    </row>
    <row r="24" spans="3:7">
      <c r="C24" s="136"/>
      <c r="D24" s="136"/>
      <c r="E24" s="136"/>
      <c r="F24" s="136"/>
      <c r="G24" s="136"/>
    </row>
    <row r="25" spans="3:7">
      <c r="C25" s="136"/>
      <c r="D25" s="136"/>
      <c r="E25" s="136"/>
      <c r="F25" s="136"/>
      <c r="G25" s="136"/>
    </row>
    <row r="26" spans="3:7">
      <c r="C26" s="136"/>
      <c r="D26" s="136"/>
      <c r="E26" s="136"/>
      <c r="F26" s="136"/>
      <c r="G26" s="136"/>
    </row>
    <row r="27" spans="3:7">
      <c r="C27" s="136"/>
      <c r="D27" s="136"/>
      <c r="E27" s="136"/>
      <c r="F27" s="136"/>
      <c r="G27" s="136"/>
    </row>
    <row r="28" spans="3:7">
      <c r="C28" s="136"/>
      <c r="D28" s="136"/>
      <c r="E28" s="136"/>
      <c r="F28" s="136"/>
      <c r="G28" s="136"/>
    </row>
    <row r="29" spans="3:7">
      <c r="C29" s="136"/>
      <c r="D29" s="136"/>
      <c r="E29" s="136"/>
      <c r="F29" s="136"/>
      <c r="G29" s="136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D17" sqref="D17"/>
    </sheetView>
  </sheetViews>
  <sheetFormatPr baseColWidth="10" defaultColWidth="11" defaultRowHeight="12"/>
  <cols>
    <col min="1" max="1" width="4.625" style="5" customWidth="1"/>
    <col min="2" max="2" width="29.125" style="5" customWidth="1"/>
    <col min="3" max="5" width="11.625" style="5" customWidth="1"/>
    <col min="6" max="16384" width="11" style="5"/>
  </cols>
  <sheetData>
    <row r="1" spans="1:5" ht="21">
      <c r="A1" s="373" t="s">
        <v>301</v>
      </c>
      <c r="B1" s="136"/>
      <c r="C1" s="136"/>
      <c r="D1" s="136"/>
      <c r="E1" s="136"/>
    </row>
    <row r="3" spans="1:5" ht="26.25">
      <c r="A3" s="685" t="s">
        <v>294</v>
      </c>
      <c r="B3" s="685"/>
      <c r="C3" s="687" t="s">
        <v>302</v>
      </c>
      <c r="D3" s="143" t="s">
        <v>303</v>
      </c>
      <c r="E3" s="144" t="s">
        <v>304</v>
      </c>
    </row>
    <row r="4" spans="1:5" ht="12.75" thickBot="1">
      <c r="A4" s="686"/>
      <c r="B4" s="686"/>
      <c r="C4" s="688"/>
      <c r="D4" s="611"/>
      <c r="E4" s="91"/>
    </row>
    <row r="5" spans="1:5" ht="14.25">
      <c r="A5" s="684" t="s">
        <v>305</v>
      </c>
      <c r="B5" s="684"/>
      <c r="C5" s="6">
        <v>2240.725042</v>
      </c>
      <c r="D5" s="6">
        <v>191.346103</v>
      </c>
      <c r="E5" s="6">
        <v>160.753319</v>
      </c>
    </row>
    <row r="6" spans="1:5" s="136" customFormat="1">
      <c r="A6" s="609" t="s">
        <v>306</v>
      </c>
      <c r="B6" s="609"/>
      <c r="C6" s="398"/>
      <c r="D6" s="524">
        <v>391.71282500000001</v>
      </c>
      <c r="E6" s="72">
        <v>300.29331250000001</v>
      </c>
    </row>
    <row r="7" spans="1:5" ht="12.75" customHeight="1">
      <c r="A7" s="89" t="s">
        <v>307</v>
      </c>
      <c r="B7" s="57"/>
      <c r="C7" s="93">
        <v>2240.725042</v>
      </c>
      <c r="D7" s="93">
        <v>583.05892800000004</v>
      </c>
      <c r="E7" s="94">
        <v>461.04663149999999</v>
      </c>
    </row>
    <row r="10" spans="1:5" ht="14.25">
      <c r="A10" s="534" t="s">
        <v>308</v>
      </c>
      <c r="B10" s="534"/>
      <c r="C10" s="534"/>
      <c r="D10" s="534"/>
      <c r="E10" s="136"/>
    </row>
  </sheetData>
  <mergeCells count="3">
    <mergeCell ref="A5:B5"/>
    <mergeCell ref="A3:B4"/>
    <mergeCell ref="C3:C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33"/>
  <sheetViews>
    <sheetView showGridLines="0" zoomScaleNormal="100" workbookViewId="0">
      <selection activeCell="C33" sqref="C33"/>
    </sheetView>
  </sheetViews>
  <sheetFormatPr baseColWidth="10" defaultColWidth="11" defaultRowHeight="12"/>
  <cols>
    <col min="1" max="1" width="42.5" style="5" customWidth="1"/>
    <col min="2" max="2" width="26.5" style="5" customWidth="1"/>
    <col min="3" max="4" width="10" style="5" customWidth="1"/>
    <col min="5" max="5" width="21" style="5" customWidth="1"/>
    <col min="6" max="16384" width="11" style="5"/>
  </cols>
  <sheetData>
    <row r="1" spans="1:12" ht="21">
      <c r="A1" s="373" t="s">
        <v>309</v>
      </c>
      <c r="B1" s="130"/>
      <c r="C1" s="130"/>
      <c r="D1" s="131"/>
      <c r="E1" s="131"/>
      <c r="F1" s="132"/>
      <c r="G1" s="133"/>
      <c r="H1" s="133"/>
      <c r="I1" s="136"/>
      <c r="J1" s="136"/>
      <c r="K1" s="136"/>
      <c r="L1" s="136"/>
    </row>
    <row r="2" spans="1:12" ht="21">
      <c r="A2" s="373" t="s">
        <v>310</v>
      </c>
      <c r="B2" s="130"/>
      <c r="C2" s="130"/>
      <c r="D2" s="131"/>
      <c r="E2" s="131"/>
      <c r="F2" s="132"/>
      <c r="G2" s="133"/>
      <c r="H2" s="133"/>
      <c r="I2" s="136"/>
      <c r="J2" s="136"/>
      <c r="K2" s="136"/>
      <c r="L2" s="136"/>
    </row>
    <row r="3" spans="1:12" ht="12.75">
      <c r="A3" s="643"/>
      <c r="B3" s="689"/>
      <c r="C3" s="689"/>
      <c r="D3" s="133"/>
      <c r="E3" s="126"/>
      <c r="F3" s="401"/>
      <c r="G3" s="401"/>
      <c r="H3" s="401"/>
      <c r="I3" s="401"/>
      <c r="J3" s="401"/>
      <c r="K3" s="401"/>
      <c r="L3" s="401"/>
    </row>
    <row r="4" spans="1:12" ht="13.5" thickBot="1">
      <c r="A4" s="659" t="s">
        <v>294</v>
      </c>
      <c r="B4" s="95">
        <v>44196</v>
      </c>
      <c r="C4" s="96">
        <v>43830</v>
      </c>
      <c r="D4" s="133"/>
      <c r="E4" s="136"/>
      <c r="F4" s="136"/>
      <c r="G4" s="136"/>
      <c r="H4" s="136"/>
      <c r="I4" s="136"/>
      <c r="J4" s="136"/>
      <c r="K4" s="136"/>
      <c r="L4" s="136"/>
    </row>
    <row r="5" spans="1:12" ht="12.75">
      <c r="A5" s="97" t="s">
        <v>311</v>
      </c>
      <c r="B5" s="569">
        <v>-9.2999999999999972</v>
      </c>
      <c r="C5" s="570">
        <v>-6.6000000000000014</v>
      </c>
      <c r="D5" s="133"/>
      <c r="E5" s="136"/>
      <c r="F5" s="136"/>
      <c r="G5" s="136"/>
      <c r="H5" s="136"/>
      <c r="I5" s="136"/>
      <c r="J5" s="136"/>
      <c r="K5" s="136"/>
      <c r="L5" s="136"/>
    </row>
    <row r="6" spans="1:12" ht="12.75">
      <c r="A6" s="97" t="s">
        <v>312</v>
      </c>
      <c r="B6" s="569">
        <v>-7.1999999999999993</v>
      </c>
      <c r="C6" s="570">
        <v>-8</v>
      </c>
      <c r="D6" s="133"/>
      <c r="E6" s="136"/>
      <c r="F6" s="136"/>
      <c r="G6" s="136"/>
      <c r="H6" s="136"/>
      <c r="I6" s="136"/>
      <c r="J6" s="136"/>
      <c r="K6" s="136"/>
      <c r="L6" s="136"/>
    </row>
    <row r="7" spans="1:12" ht="12.75">
      <c r="A7" s="97" t="s">
        <v>313</v>
      </c>
      <c r="B7" s="571">
        <v>-0.70000000000000107</v>
      </c>
      <c r="C7" s="570">
        <v>-2.3999999999999986</v>
      </c>
      <c r="D7" s="133"/>
      <c r="E7" s="136"/>
      <c r="F7" s="136"/>
      <c r="G7" s="136"/>
      <c r="H7" s="136"/>
      <c r="I7" s="136"/>
      <c r="J7" s="136"/>
      <c r="K7" s="136"/>
      <c r="L7" s="136"/>
    </row>
    <row r="8" spans="1:12" ht="12.75">
      <c r="A8" s="97" t="s">
        <v>314</v>
      </c>
      <c r="B8" s="569">
        <v>18.900000000000013</v>
      </c>
      <c r="C8" s="570">
        <v>19.699999999999989</v>
      </c>
      <c r="D8" s="133"/>
      <c r="E8" s="136"/>
      <c r="F8" s="136"/>
      <c r="G8" s="136"/>
      <c r="H8" s="136"/>
      <c r="I8" s="136"/>
      <c r="J8" s="136"/>
      <c r="K8" s="136"/>
      <c r="L8" s="136"/>
    </row>
    <row r="9" spans="1:12" ht="12.75">
      <c r="A9" s="97" t="s">
        <v>315</v>
      </c>
      <c r="B9" s="569">
        <v>1.8</v>
      </c>
      <c r="C9" s="570">
        <v>0</v>
      </c>
      <c r="D9" s="133"/>
      <c r="E9" s="136"/>
      <c r="F9" s="136"/>
      <c r="G9" s="136"/>
      <c r="H9" s="136"/>
      <c r="I9" s="136"/>
      <c r="J9" s="136"/>
      <c r="K9" s="136"/>
      <c r="L9" s="136"/>
    </row>
    <row r="10" spans="1:12" ht="12.75">
      <c r="A10" s="594" t="s">
        <v>316</v>
      </c>
      <c r="B10" s="595">
        <v>3.5000000000000169</v>
      </c>
      <c r="C10" s="596">
        <v>2.6999999999999886</v>
      </c>
      <c r="D10" s="133"/>
      <c r="E10" s="136"/>
      <c r="F10" s="136"/>
      <c r="G10" s="136"/>
      <c r="H10" s="136"/>
      <c r="I10" s="136"/>
      <c r="J10" s="136"/>
      <c r="K10" s="136"/>
      <c r="L10" s="136"/>
    </row>
    <row r="11" spans="1:12" ht="12.75">
      <c r="A11" s="97"/>
      <c r="B11" s="300"/>
      <c r="C11" s="399"/>
      <c r="D11" s="133"/>
      <c r="E11" s="136"/>
      <c r="F11" s="136"/>
      <c r="G11" s="136"/>
      <c r="H11" s="136"/>
      <c r="I11" s="136"/>
      <c r="J11" s="136"/>
      <c r="K11" s="136"/>
      <c r="L11" s="136"/>
    </row>
    <row r="12" spans="1:12" ht="12.75">
      <c r="A12" s="97" t="s">
        <v>317</v>
      </c>
      <c r="B12" s="300"/>
      <c r="C12" s="399"/>
      <c r="D12" s="133"/>
      <c r="E12" s="136"/>
      <c r="F12" s="136"/>
      <c r="G12" s="136"/>
      <c r="H12" s="136"/>
      <c r="I12" s="136"/>
      <c r="J12" s="136"/>
      <c r="K12" s="136"/>
      <c r="L12" s="136"/>
    </row>
    <row r="13" spans="1:12" ht="12.75">
      <c r="A13" s="8" t="s">
        <v>318</v>
      </c>
      <c r="B13" s="569">
        <v>7.4</v>
      </c>
      <c r="C13" s="570">
        <v>8.6999999999999993</v>
      </c>
      <c r="D13" s="133"/>
      <c r="E13" s="136"/>
      <c r="F13" s="136"/>
      <c r="G13" s="136"/>
      <c r="H13" s="136"/>
      <c r="I13" s="136"/>
      <c r="J13" s="136"/>
      <c r="K13" s="136"/>
      <c r="L13" s="136"/>
    </row>
    <row r="14" spans="1:12" ht="12.75">
      <c r="A14" s="8" t="s">
        <v>319</v>
      </c>
      <c r="B14" s="569">
        <v>-0.3</v>
      </c>
      <c r="C14" s="570">
        <v>-0.9</v>
      </c>
      <c r="D14" s="133"/>
      <c r="E14" s="136"/>
      <c r="F14" s="136"/>
      <c r="G14" s="136"/>
      <c r="H14" s="136"/>
      <c r="I14" s="136"/>
      <c r="J14" s="136"/>
      <c r="K14" s="136"/>
      <c r="L14" s="136"/>
    </row>
    <row r="15" spans="1:12" ht="12.75">
      <c r="A15" s="8" t="s">
        <v>320</v>
      </c>
      <c r="B15" s="569">
        <v>3.4</v>
      </c>
      <c r="C15" s="570">
        <v>3.3</v>
      </c>
      <c r="D15" s="133"/>
      <c r="E15" s="136"/>
      <c r="F15" s="136"/>
      <c r="G15" s="136"/>
      <c r="H15" s="136"/>
      <c r="I15" s="136"/>
    </row>
    <row r="16" spans="1:12" ht="12.75">
      <c r="A16" s="8" t="s">
        <v>321</v>
      </c>
      <c r="B16" s="569">
        <v>0.6</v>
      </c>
      <c r="C16" s="570">
        <v>-1.3</v>
      </c>
      <c r="D16" s="133"/>
      <c r="E16" s="136"/>
      <c r="F16" s="136"/>
      <c r="G16" s="136"/>
      <c r="H16" s="136"/>
      <c r="I16" s="136"/>
    </row>
    <row r="17" spans="1:9" ht="12.75">
      <c r="A17" s="8" t="s">
        <v>322</v>
      </c>
      <c r="B17" s="569">
        <v>-5.6</v>
      </c>
      <c r="C17" s="570">
        <v>-5.4</v>
      </c>
      <c r="D17" s="133"/>
      <c r="E17" s="136"/>
      <c r="F17" s="136"/>
      <c r="G17" s="136"/>
      <c r="H17" s="136"/>
      <c r="I17" s="136"/>
    </row>
    <row r="18" spans="1:9" ht="12.75">
      <c r="A18" s="98" t="s">
        <v>323</v>
      </c>
      <c r="B18" s="572">
        <v>-2</v>
      </c>
      <c r="C18" s="573">
        <v>-1.7</v>
      </c>
      <c r="D18" s="133"/>
      <c r="E18" s="136"/>
      <c r="F18" s="136"/>
      <c r="G18" s="136"/>
      <c r="H18" s="136"/>
      <c r="I18" s="136"/>
    </row>
    <row r="19" spans="1:9" ht="12.75">
      <c r="A19" s="594" t="s">
        <v>316</v>
      </c>
      <c r="B19" s="595">
        <v>3.5</v>
      </c>
      <c r="C19" s="596">
        <v>2.6999999999999966</v>
      </c>
      <c r="D19" s="133"/>
      <c r="E19" s="136"/>
      <c r="F19" s="136"/>
      <c r="G19" s="136"/>
      <c r="H19" s="136"/>
      <c r="I19" s="136"/>
    </row>
    <row r="20" spans="1:9" ht="12.75">
      <c r="A20" s="97"/>
      <c r="B20" s="300"/>
      <c r="C20" s="399"/>
      <c r="D20" s="133"/>
      <c r="E20" s="136"/>
      <c r="F20" s="136"/>
      <c r="G20" s="136"/>
      <c r="H20" s="136"/>
      <c r="I20" s="136"/>
    </row>
    <row r="21" spans="1:9" ht="12.75">
      <c r="A21" s="97" t="s">
        <v>761</v>
      </c>
      <c r="B21" s="300"/>
      <c r="C21" s="399"/>
      <c r="D21" s="133"/>
      <c r="E21" s="136"/>
      <c r="F21" s="136"/>
      <c r="G21" s="136"/>
      <c r="H21" s="136"/>
      <c r="I21" s="136"/>
    </row>
    <row r="22" spans="1:9" ht="12.75">
      <c r="A22" s="8" t="s">
        <v>324</v>
      </c>
      <c r="B22" s="569">
        <v>3.8</v>
      </c>
      <c r="C22" s="570">
        <v>3.1</v>
      </c>
      <c r="D22" s="133"/>
      <c r="E22" s="136"/>
      <c r="F22" s="136"/>
      <c r="G22" s="136"/>
      <c r="H22" s="136"/>
      <c r="I22" s="136"/>
    </row>
    <row r="23" spans="1:9" ht="12.75">
      <c r="A23" s="8" t="s">
        <v>325</v>
      </c>
      <c r="B23" s="569">
        <v>-0.3</v>
      </c>
      <c r="C23" s="570">
        <v>-0.4</v>
      </c>
      <c r="D23" s="133"/>
      <c r="E23" s="136"/>
      <c r="F23" s="136"/>
      <c r="G23" s="136"/>
      <c r="H23" s="136"/>
      <c r="I23" s="136"/>
    </row>
    <row r="24" spans="1:9" ht="12.75">
      <c r="A24" s="594" t="s">
        <v>316</v>
      </c>
      <c r="B24" s="595">
        <v>3.5</v>
      </c>
      <c r="C24" s="596">
        <v>2.7</v>
      </c>
      <c r="D24" s="133"/>
      <c r="E24" s="136"/>
      <c r="F24" s="136"/>
      <c r="G24" s="136"/>
      <c r="H24" s="136"/>
      <c r="I24" s="136"/>
    </row>
    <row r="26" spans="1:9" ht="12.75">
      <c r="A26" s="8" t="s">
        <v>326</v>
      </c>
      <c r="B26" s="97"/>
      <c r="C26" s="97"/>
      <c r="D26" s="97"/>
      <c r="E26" s="97"/>
      <c r="F26" s="129"/>
      <c r="G26" s="129"/>
      <c r="H26" s="129"/>
      <c r="I26" s="136"/>
    </row>
    <row r="27" spans="1:9" ht="12.75">
      <c r="A27" s="8" t="s">
        <v>327</v>
      </c>
      <c r="B27" s="97"/>
      <c r="C27" s="97"/>
      <c r="D27" s="97"/>
      <c r="E27" s="97"/>
      <c r="F27" s="129"/>
      <c r="G27" s="129"/>
      <c r="H27" s="129"/>
      <c r="I27" s="136"/>
    </row>
    <row r="28" spans="1:9" ht="12.75">
      <c r="A28" s="8" t="s">
        <v>328</v>
      </c>
      <c r="B28" s="97"/>
      <c r="C28" s="97"/>
      <c r="D28" s="97"/>
      <c r="E28" s="97"/>
      <c r="F28" s="129"/>
      <c r="G28" s="129"/>
      <c r="H28" s="129"/>
      <c r="I28" s="136"/>
    </row>
    <row r="29" spans="1:9" ht="12.75">
      <c r="A29" s="8"/>
      <c r="B29" s="97"/>
      <c r="C29" s="97"/>
      <c r="D29" s="97"/>
      <c r="E29" s="97"/>
      <c r="F29" s="129"/>
      <c r="G29" s="129"/>
      <c r="H29" s="129"/>
      <c r="I29" s="136"/>
    </row>
    <row r="30" spans="1:9" ht="12.75">
      <c r="A30" s="8" t="s">
        <v>329</v>
      </c>
      <c r="B30" s="97"/>
      <c r="C30" s="97"/>
      <c r="D30" s="97"/>
      <c r="E30" s="97"/>
      <c r="F30" s="129"/>
      <c r="G30" s="129"/>
      <c r="H30" s="129"/>
      <c r="I30" s="136"/>
    </row>
    <row r="31" spans="1:9" ht="12.75">
      <c r="A31" s="97"/>
      <c r="B31" s="97"/>
      <c r="C31" s="97"/>
      <c r="D31" s="97"/>
      <c r="E31" s="97"/>
      <c r="F31" s="129"/>
      <c r="G31" s="129"/>
      <c r="H31" s="129"/>
      <c r="I31" s="136"/>
    </row>
    <row r="32" spans="1:9" ht="12.75">
      <c r="A32" s="97"/>
      <c r="B32" s="97"/>
      <c r="C32" s="97"/>
      <c r="D32" s="97"/>
      <c r="E32" s="97"/>
      <c r="F32" s="129"/>
      <c r="G32" s="129"/>
      <c r="H32" s="129"/>
      <c r="I32" s="136"/>
    </row>
    <row r="33" spans="1:9">
      <c r="A33" s="97"/>
      <c r="B33" s="97"/>
      <c r="C33" s="97"/>
      <c r="D33" s="97"/>
      <c r="E33" s="97"/>
      <c r="F33" s="136"/>
      <c r="G33" s="136"/>
      <c r="H33" s="136"/>
      <c r="I33" s="136"/>
    </row>
  </sheetData>
  <mergeCells count="1">
    <mergeCell ref="B3:C3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O51"/>
  <sheetViews>
    <sheetView zoomScaleNormal="100" workbookViewId="0">
      <selection activeCell="C31" sqref="C31"/>
    </sheetView>
  </sheetViews>
  <sheetFormatPr baseColWidth="10" defaultColWidth="11" defaultRowHeight="12.75"/>
  <cols>
    <col min="1" max="1" width="4.375" style="146" customWidth="1"/>
    <col min="2" max="2" width="75.25" style="146" bestFit="1" customWidth="1"/>
    <col min="3" max="4" width="35.625" style="146" customWidth="1"/>
    <col min="5" max="6" width="3.75" style="146" customWidth="1"/>
    <col min="7" max="15" width="25.625" style="146" customWidth="1"/>
    <col min="16" max="16384" width="11" style="146"/>
  </cols>
  <sheetData>
    <row r="1" spans="1:15" ht="21">
      <c r="A1" s="373" t="s">
        <v>330</v>
      </c>
      <c r="C1" s="147"/>
      <c r="D1" s="147"/>
    </row>
    <row r="2" spans="1:15">
      <c r="A2" s="146" t="s">
        <v>765</v>
      </c>
      <c r="B2" s="147"/>
      <c r="C2" s="147"/>
      <c r="D2" s="147"/>
    </row>
    <row r="3" spans="1:15">
      <c r="B3" s="149"/>
      <c r="C3" s="149"/>
      <c r="D3" s="149"/>
      <c r="G3" s="384"/>
      <c r="H3" s="384"/>
      <c r="I3" s="384"/>
      <c r="J3" s="384"/>
      <c r="K3" s="384"/>
      <c r="L3" s="388" t="s">
        <v>331</v>
      </c>
      <c r="M3" s="384"/>
      <c r="N3" s="384"/>
      <c r="O3" s="384"/>
    </row>
    <row r="4" spans="1:15" ht="13.5" thickBot="1">
      <c r="A4" s="189">
        <v>1</v>
      </c>
      <c r="B4" s="153" t="s">
        <v>332</v>
      </c>
      <c r="C4" s="154" t="s">
        <v>333</v>
      </c>
      <c r="D4" s="154" t="s">
        <v>333</v>
      </c>
      <c r="G4" s="154" t="s">
        <v>334</v>
      </c>
      <c r="H4" s="154" t="s">
        <v>334</v>
      </c>
      <c r="I4" s="154" t="s">
        <v>334</v>
      </c>
      <c r="J4" s="154" t="s">
        <v>334</v>
      </c>
      <c r="K4" s="154" t="s">
        <v>334</v>
      </c>
      <c r="L4" s="154" t="s">
        <v>334</v>
      </c>
      <c r="M4" s="154" t="s">
        <v>334</v>
      </c>
      <c r="N4" s="154" t="s">
        <v>334</v>
      </c>
      <c r="O4" s="154" t="s">
        <v>334</v>
      </c>
    </row>
    <row r="5" spans="1:15">
      <c r="A5" s="188">
        <v>2</v>
      </c>
      <c r="B5" s="150" t="s">
        <v>335</v>
      </c>
      <c r="C5" s="140" t="s">
        <v>336</v>
      </c>
      <c r="D5" s="140" t="s">
        <v>337</v>
      </c>
      <c r="F5" s="534"/>
      <c r="G5" s="187" t="s">
        <v>338</v>
      </c>
      <c r="H5" s="187" t="s">
        <v>339</v>
      </c>
      <c r="I5" s="187" t="s">
        <v>340</v>
      </c>
      <c r="J5" s="187" t="s">
        <v>341</v>
      </c>
      <c r="K5" s="187" t="s">
        <v>342</v>
      </c>
      <c r="L5" s="187" t="s">
        <v>343</v>
      </c>
      <c r="M5" s="187" t="s">
        <v>344</v>
      </c>
      <c r="N5" s="187" t="s">
        <v>345</v>
      </c>
      <c r="O5" s="187" t="s">
        <v>346</v>
      </c>
    </row>
    <row r="6" spans="1:15">
      <c r="A6" s="188">
        <v>3</v>
      </c>
      <c r="B6" s="150" t="s">
        <v>347</v>
      </c>
      <c r="C6" s="140"/>
      <c r="D6" s="140"/>
      <c r="F6" s="534"/>
      <c r="G6" s="187" t="s">
        <v>348</v>
      </c>
      <c r="H6" s="187" t="s">
        <v>348</v>
      </c>
      <c r="I6" s="187" t="s">
        <v>348</v>
      </c>
      <c r="J6" s="187" t="s">
        <v>348</v>
      </c>
      <c r="K6" s="187" t="s">
        <v>348</v>
      </c>
      <c r="L6" s="187" t="s">
        <v>348</v>
      </c>
      <c r="M6" s="187" t="s">
        <v>348</v>
      </c>
      <c r="N6" s="187" t="s">
        <v>348</v>
      </c>
      <c r="O6" s="187" t="s">
        <v>348</v>
      </c>
    </row>
    <row r="7" spans="1:15" ht="13.5" customHeight="1" thickBot="1">
      <c r="A7" s="189"/>
      <c r="B7" s="204" t="s">
        <v>349</v>
      </c>
      <c r="C7" s="152"/>
      <c r="D7" s="152"/>
      <c r="F7" s="534"/>
      <c r="G7" s="201"/>
      <c r="H7" s="201"/>
      <c r="I7" s="201"/>
      <c r="J7" s="201"/>
      <c r="K7" s="201"/>
      <c r="L7" s="203"/>
      <c r="M7" s="203"/>
      <c r="N7" s="203"/>
      <c r="O7" s="203"/>
    </row>
    <row r="8" spans="1:15">
      <c r="A8" s="188">
        <v>4</v>
      </c>
      <c r="B8" s="150" t="s">
        <v>350</v>
      </c>
      <c r="C8" s="140" t="s">
        <v>351</v>
      </c>
      <c r="D8" s="140" t="s">
        <v>352</v>
      </c>
      <c r="F8" s="534"/>
      <c r="G8" s="187" t="s">
        <v>353</v>
      </c>
      <c r="H8" s="187" t="s">
        <v>353</v>
      </c>
      <c r="I8" s="187" t="s">
        <v>353</v>
      </c>
      <c r="J8" s="187" t="s">
        <v>353</v>
      </c>
      <c r="K8" s="187" t="s">
        <v>353</v>
      </c>
      <c r="L8" s="187" t="s">
        <v>354</v>
      </c>
      <c r="M8" s="187" t="s">
        <v>354</v>
      </c>
      <c r="N8" s="187" t="s">
        <v>354</v>
      </c>
      <c r="O8" s="187" t="s">
        <v>354</v>
      </c>
    </row>
    <row r="9" spans="1:15">
      <c r="A9" s="188">
        <v>5</v>
      </c>
      <c r="B9" s="150" t="s">
        <v>355</v>
      </c>
      <c r="C9" s="140" t="s">
        <v>351</v>
      </c>
      <c r="D9" s="140" t="s">
        <v>352</v>
      </c>
      <c r="F9" s="534"/>
      <c r="G9" s="187" t="s">
        <v>353</v>
      </c>
      <c r="H9" s="187" t="s">
        <v>353</v>
      </c>
      <c r="I9" s="187" t="s">
        <v>353</v>
      </c>
      <c r="J9" s="187" t="s">
        <v>353</v>
      </c>
      <c r="K9" s="187" t="s">
        <v>353</v>
      </c>
      <c r="L9" s="187" t="s">
        <v>354</v>
      </c>
      <c r="M9" s="187" t="s">
        <v>354</v>
      </c>
      <c r="N9" s="187" t="s">
        <v>354</v>
      </c>
      <c r="O9" s="187" t="s">
        <v>354</v>
      </c>
    </row>
    <row r="10" spans="1:15">
      <c r="A10" s="188">
        <v>6</v>
      </c>
      <c r="B10" s="150" t="s">
        <v>356</v>
      </c>
      <c r="C10" s="140" t="s">
        <v>357</v>
      </c>
      <c r="D10" s="140" t="s">
        <v>357</v>
      </c>
      <c r="G10" s="187" t="s">
        <v>358</v>
      </c>
      <c r="H10" s="187" t="s">
        <v>358</v>
      </c>
      <c r="I10" s="187" t="s">
        <v>358</v>
      </c>
      <c r="J10" s="187" t="s">
        <v>358</v>
      </c>
      <c r="K10" s="187" t="s">
        <v>358</v>
      </c>
      <c r="L10" s="187" t="s">
        <v>358</v>
      </c>
      <c r="M10" s="187" t="s">
        <v>358</v>
      </c>
      <c r="N10" s="187" t="s">
        <v>358</v>
      </c>
      <c r="O10" s="187" t="s">
        <v>358</v>
      </c>
    </row>
    <row r="11" spans="1:15">
      <c r="A11" s="188">
        <v>7</v>
      </c>
      <c r="B11" s="52" t="s">
        <v>359</v>
      </c>
      <c r="C11" s="115" t="s">
        <v>150</v>
      </c>
      <c r="D11" s="115" t="s">
        <v>360</v>
      </c>
      <c r="G11" s="187" t="s">
        <v>150</v>
      </c>
      <c r="H11" s="187" t="s">
        <v>150</v>
      </c>
      <c r="I11" s="187" t="s">
        <v>150</v>
      </c>
      <c r="J11" s="187" t="s">
        <v>150</v>
      </c>
      <c r="K11" s="187" t="s">
        <v>150</v>
      </c>
      <c r="L11" s="187" t="s">
        <v>361</v>
      </c>
      <c r="M11" s="187" t="s">
        <v>361</v>
      </c>
      <c r="N11" s="187" t="s">
        <v>361</v>
      </c>
      <c r="O11" s="187" t="s">
        <v>361</v>
      </c>
    </row>
    <row r="12" spans="1:15">
      <c r="A12" s="188">
        <v>8</v>
      </c>
      <c r="B12" s="52" t="s">
        <v>362</v>
      </c>
      <c r="C12" s="140">
        <v>225000000</v>
      </c>
      <c r="D12" s="140">
        <v>300000000</v>
      </c>
      <c r="G12" s="187">
        <v>300000000</v>
      </c>
      <c r="H12" s="187">
        <v>180000000</v>
      </c>
      <c r="I12" s="187">
        <v>250000000</v>
      </c>
      <c r="J12" s="187">
        <v>100000000</v>
      </c>
      <c r="K12" s="187">
        <v>350000000</v>
      </c>
      <c r="L12" s="187">
        <v>250000000</v>
      </c>
      <c r="M12" s="187">
        <v>475000000</v>
      </c>
      <c r="N12" s="187">
        <v>400000000</v>
      </c>
      <c r="O12" s="187">
        <v>300000000</v>
      </c>
    </row>
    <row r="13" spans="1:15">
      <c r="A13" s="188">
        <v>9</v>
      </c>
      <c r="B13" s="52" t="s">
        <v>363</v>
      </c>
      <c r="C13" s="140">
        <v>225000000</v>
      </c>
      <c r="D13" s="140">
        <v>300000000</v>
      </c>
      <c r="G13" s="187">
        <v>300000000</v>
      </c>
      <c r="H13" s="187">
        <v>180000000</v>
      </c>
      <c r="I13" s="187">
        <v>250000000</v>
      </c>
      <c r="J13" s="187">
        <v>100000000</v>
      </c>
      <c r="K13" s="187">
        <v>350000000</v>
      </c>
      <c r="L13" s="187">
        <v>250000000</v>
      </c>
      <c r="M13" s="187">
        <v>475000000</v>
      </c>
      <c r="N13" s="187">
        <v>400000000</v>
      </c>
      <c r="O13" s="187">
        <v>300000000</v>
      </c>
    </row>
    <row r="14" spans="1:15">
      <c r="A14" s="188" t="s">
        <v>364</v>
      </c>
      <c r="B14" s="52" t="s">
        <v>365</v>
      </c>
      <c r="C14" s="140">
        <v>100</v>
      </c>
      <c r="D14" s="140">
        <v>100</v>
      </c>
      <c r="G14" s="187">
        <v>100</v>
      </c>
      <c r="H14" s="187">
        <v>100</v>
      </c>
      <c r="I14" s="187">
        <v>100</v>
      </c>
      <c r="J14" s="187">
        <v>100</v>
      </c>
      <c r="K14" s="187">
        <v>100</v>
      </c>
      <c r="L14" s="187">
        <v>100</v>
      </c>
      <c r="M14" s="187">
        <v>100</v>
      </c>
      <c r="N14" s="187">
        <v>100</v>
      </c>
      <c r="O14" s="187">
        <v>100</v>
      </c>
    </row>
    <row r="15" spans="1:15">
      <c r="A15" s="188" t="s">
        <v>366</v>
      </c>
      <c r="B15" s="52" t="s">
        <v>367</v>
      </c>
      <c r="C15" s="140">
        <v>100</v>
      </c>
      <c r="D15" s="140">
        <v>100</v>
      </c>
      <c r="G15" s="187">
        <v>100</v>
      </c>
      <c r="H15" s="187">
        <v>100</v>
      </c>
      <c r="I15" s="187">
        <v>100</v>
      </c>
      <c r="J15" s="187">
        <v>100</v>
      </c>
      <c r="K15" s="187">
        <v>100</v>
      </c>
      <c r="L15" s="187">
        <v>100</v>
      </c>
      <c r="M15" s="187">
        <v>100</v>
      </c>
      <c r="N15" s="187">
        <v>100</v>
      </c>
      <c r="O15" s="187">
        <v>100</v>
      </c>
    </row>
    <row r="16" spans="1:15">
      <c r="A16" s="188">
        <v>10</v>
      </c>
      <c r="B16" s="52" t="s">
        <v>368</v>
      </c>
      <c r="C16" s="140" t="s">
        <v>369</v>
      </c>
      <c r="D16" s="140" t="s">
        <v>369</v>
      </c>
      <c r="G16" s="187" t="s">
        <v>370</v>
      </c>
      <c r="H16" s="187" t="s">
        <v>370</v>
      </c>
      <c r="I16" s="187" t="s">
        <v>370</v>
      </c>
      <c r="J16" s="187" t="s">
        <v>370</v>
      </c>
      <c r="K16" s="187" t="s">
        <v>370</v>
      </c>
      <c r="L16" s="187" t="s">
        <v>369</v>
      </c>
      <c r="M16" s="187" t="s">
        <v>369</v>
      </c>
      <c r="N16" s="187" t="s">
        <v>369</v>
      </c>
      <c r="O16" s="187" t="s">
        <v>369</v>
      </c>
    </row>
    <row r="17" spans="1:15">
      <c r="A17" s="188">
        <v>11</v>
      </c>
      <c r="B17" s="52" t="s">
        <v>371</v>
      </c>
      <c r="C17" s="205">
        <v>43398</v>
      </c>
      <c r="D17" s="205">
        <v>43817</v>
      </c>
      <c r="G17" s="196">
        <v>42270</v>
      </c>
      <c r="H17" s="196">
        <v>42276</v>
      </c>
      <c r="I17" s="196">
        <v>42531</v>
      </c>
      <c r="J17" s="196">
        <v>43070</v>
      </c>
      <c r="K17" s="196">
        <v>43585</v>
      </c>
      <c r="L17" s="196">
        <v>43273</v>
      </c>
      <c r="M17" s="196">
        <v>43406</v>
      </c>
      <c r="N17" s="196">
        <v>43381</v>
      </c>
      <c r="O17" s="196">
        <v>43489</v>
      </c>
    </row>
    <row r="18" spans="1:15">
      <c r="A18" s="188">
        <v>12</v>
      </c>
      <c r="B18" s="52" t="s">
        <v>372</v>
      </c>
      <c r="C18" s="140" t="s">
        <v>373</v>
      </c>
      <c r="D18" s="140" t="s">
        <v>145</v>
      </c>
      <c r="G18" s="187" t="s">
        <v>373</v>
      </c>
      <c r="H18" s="187" t="s">
        <v>373</v>
      </c>
      <c r="I18" s="187" t="s">
        <v>373</v>
      </c>
      <c r="J18" s="187" t="s">
        <v>373</v>
      </c>
      <c r="K18" s="187" t="s">
        <v>373</v>
      </c>
      <c r="L18" s="187" t="s">
        <v>145</v>
      </c>
      <c r="M18" s="187" t="s">
        <v>145</v>
      </c>
      <c r="N18" s="187" t="s">
        <v>145</v>
      </c>
      <c r="O18" s="187" t="s">
        <v>145</v>
      </c>
    </row>
    <row r="19" spans="1:15">
      <c r="A19" s="188">
        <v>13</v>
      </c>
      <c r="B19" s="52" t="s">
        <v>374</v>
      </c>
      <c r="C19" s="205" t="s">
        <v>375</v>
      </c>
      <c r="D19" s="205">
        <v>47470</v>
      </c>
      <c r="G19" s="196"/>
      <c r="H19" s="196"/>
      <c r="I19" s="196"/>
      <c r="J19" s="196"/>
      <c r="K19" s="196"/>
      <c r="L19" s="196">
        <v>46926</v>
      </c>
      <c r="M19" s="196">
        <v>47059</v>
      </c>
      <c r="N19" s="196">
        <v>47764</v>
      </c>
      <c r="O19" s="196">
        <v>47142</v>
      </c>
    </row>
    <row r="20" spans="1:15">
      <c r="A20" s="188">
        <v>14</v>
      </c>
      <c r="B20" s="52" t="s">
        <v>376</v>
      </c>
      <c r="C20" s="140" t="s">
        <v>377</v>
      </c>
      <c r="D20" s="140" t="s">
        <v>377</v>
      </c>
      <c r="G20" s="196" t="s">
        <v>377</v>
      </c>
      <c r="H20" s="196" t="s">
        <v>377</v>
      </c>
      <c r="I20" s="196" t="s">
        <v>377</v>
      </c>
      <c r="J20" s="196" t="s">
        <v>377</v>
      </c>
      <c r="K20" s="196" t="s">
        <v>377</v>
      </c>
      <c r="L20" s="196" t="s">
        <v>377</v>
      </c>
      <c r="M20" s="196" t="s">
        <v>377</v>
      </c>
      <c r="N20" s="196" t="s">
        <v>377</v>
      </c>
      <c r="O20" s="196" t="s">
        <v>377</v>
      </c>
    </row>
    <row r="21" spans="1:15">
      <c r="A21" s="188">
        <v>15</v>
      </c>
      <c r="B21" s="52" t="s">
        <v>378</v>
      </c>
      <c r="C21" s="140" t="s">
        <v>379</v>
      </c>
      <c r="D21" s="140" t="s">
        <v>380</v>
      </c>
      <c r="G21" s="196">
        <v>44097</v>
      </c>
      <c r="H21" s="196">
        <v>44103</v>
      </c>
      <c r="I21" s="196">
        <v>44322</v>
      </c>
      <c r="J21" s="196">
        <v>44896</v>
      </c>
      <c r="K21" s="196">
        <v>45412</v>
      </c>
      <c r="L21" s="196">
        <v>45099</v>
      </c>
      <c r="M21" s="196">
        <v>45232</v>
      </c>
      <c r="N21" s="196">
        <v>45938</v>
      </c>
      <c r="O21" s="196">
        <v>45315</v>
      </c>
    </row>
    <row r="22" spans="1:15">
      <c r="A22" s="188">
        <v>16</v>
      </c>
      <c r="B22" s="52" t="s">
        <v>381</v>
      </c>
      <c r="C22" s="140" t="s">
        <v>382</v>
      </c>
      <c r="D22" s="140" t="s">
        <v>382</v>
      </c>
      <c r="G22" s="187" t="s">
        <v>382</v>
      </c>
      <c r="H22" s="187" t="s">
        <v>382</v>
      </c>
      <c r="I22" s="187" t="s">
        <v>382</v>
      </c>
      <c r="J22" s="187" t="s">
        <v>382</v>
      </c>
      <c r="K22" s="187" t="s">
        <v>382</v>
      </c>
      <c r="L22" s="187" t="s">
        <v>382</v>
      </c>
      <c r="M22" s="187" t="s">
        <v>382</v>
      </c>
      <c r="N22" s="187" t="s">
        <v>382</v>
      </c>
      <c r="O22" s="187" t="s">
        <v>382</v>
      </c>
    </row>
    <row r="23" spans="1:15" ht="13.5" thickBot="1">
      <c r="A23" s="189"/>
      <c r="B23" s="153" t="s">
        <v>383</v>
      </c>
      <c r="C23" s="152"/>
      <c r="D23" s="152"/>
      <c r="G23" s="202"/>
      <c r="H23" s="202"/>
      <c r="I23" s="202"/>
      <c r="J23" s="202"/>
      <c r="K23" s="202"/>
      <c r="L23" s="202"/>
      <c r="M23" s="202"/>
      <c r="N23" s="202"/>
      <c r="O23" s="202"/>
    </row>
    <row r="24" spans="1:15">
      <c r="A24" s="188">
        <v>17</v>
      </c>
      <c r="B24" s="52" t="s">
        <v>384</v>
      </c>
      <c r="C24" s="140" t="s">
        <v>385</v>
      </c>
      <c r="D24" s="140" t="s">
        <v>385</v>
      </c>
      <c r="G24" s="187" t="s">
        <v>386</v>
      </c>
      <c r="H24" s="187" t="s">
        <v>386</v>
      </c>
      <c r="I24" s="187" t="s">
        <v>386</v>
      </c>
      <c r="J24" s="187" t="s">
        <v>386</v>
      </c>
      <c r="K24" s="187" t="s">
        <v>386</v>
      </c>
      <c r="L24" s="140" t="s">
        <v>386</v>
      </c>
      <c r="M24" s="140" t="s">
        <v>386</v>
      </c>
      <c r="N24" s="140" t="s">
        <v>386</v>
      </c>
      <c r="O24" s="140" t="s">
        <v>386</v>
      </c>
    </row>
    <row r="25" spans="1:15" ht="25.5" customHeight="1">
      <c r="A25" s="195">
        <v>18</v>
      </c>
      <c r="B25" s="52" t="s">
        <v>387</v>
      </c>
      <c r="C25" s="151" t="s">
        <v>770</v>
      </c>
      <c r="D25" s="151" t="s">
        <v>771</v>
      </c>
      <c r="G25" s="187" t="s">
        <v>388</v>
      </c>
      <c r="H25" s="187" t="s">
        <v>388</v>
      </c>
      <c r="I25" s="187" t="s">
        <v>389</v>
      </c>
      <c r="J25" s="187" t="s">
        <v>390</v>
      </c>
      <c r="K25" s="187" t="s">
        <v>391</v>
      </c>
      <c r="L25" s="187" t="s">
        <v>392</v>
      </c>
      <c r="M25" s="187" t="s">
        <v>393</v>
      </c>
      <c r="N25" s="187" t="s">
        <v>394</v>
      </c>
      <c r="O25" s="187" t="s">
        <v>395</v>
      </c>
    </row>
    <row r="26" spans="1:15">
      <c r="A26" s="188">
        <v>19</v>
      </c>
      <c r="B26" s="52" t="s">
        <v>396</v>
      </c>
      <c r="C26" s="140" t="s">
        <v>397</v>
      </c>
      <c r="D26" s="140" t="s">
        <v>397</v>
      </c>
      <c r="G26" s="187" t="s">
        <v>397</v>
      </c>
      <c r="H26" s="187" t="s">
        <v>397</v>
      </c>
      <c r="I26" s="187" t="s">
        <v>397</v>
      </c>
      <c r="J26" s="187" t="s">
        <v>397</v>
      </c>
      <c r="K26" s="187" t="s">
        <v>397</v>
      </c>
      <c r="L26" s="187" t="s">
        <v>397</v>
      </c>
      <c r="M26" s="187" t="s">
        <v>397</v>
      </c>
      <c r="N26" s="187" t="s">
        <v>397</v>
      </c>
      <c r="O26" s="187" t="s">
        <v>397</v>
      </c>
    </row>
    <row r="27" spans="1:15">
      <c r="A27" s="188" t="s">
        <v>398</v>
      </c>
      <c r="B27" s="52" t="s">
        <v>399</v>
      </c>
      <c r="C27" s="140" t="s">
        <v>400</v>
      </c>
      <c r="D27" s="140" t="s">
        <v>401</v>
      </c>
      <c r="G27" s="187" t="s">
        <v>400</v>
      </c>
      <c r="H27" s="187" t="s">
        <v>400</v>
      </c>
      <c r="I27" s="187" t="s">
        <v>400</v>
      </c>
      <c r="J27" s="187" t="s">
        <v>400</v>
      </c>
      <c r="K27" s="187" t="s">
        <v>400</v>
      </c>
      <c r="L27" s="187" t="s">
        <v>401</v>
      </c>
      <c r="M27" s="187" t="s">
        <v>401</v>
      </c>
      <c r="N27" s="187" t="s">
        <v>401</v>
      </c>
      <c r="O27" s="187" t="s">
        <v>401</v>
      </c>
    </row>
    <row r="28" spans="1:15">
      <c r="A28" s="188" t="s">
        <v>402</v>
      </c>
      <c r="B28" s="52" t="s">
        <v>403</v>
      </c>
      <c r="C28" s="140" t="s">
        <v>400</v>
      </c>
      <c r="D28" s="140" t="s">
        <v>401</v>
      </c>
      <c r="G28" s="187" t="s">
        <v>400</v>
      </c>
      <c r="H28" s="187" t="s">
        <v>400</v>
      </c>
      <c r="I28" s="187" t="s">
        <v>400</v>
      </c>
      <c r="J28" s="187" t="s">
        <v>400</v>
      </c>
      <c r="K28" s="187" t="s">
        <v>400</v>
      </c>
      <c r="L28" s="187" t="s">
        <v>401</v>
      </c>
      <c r="M28" s="187" t="s">
        <v>401</v>
      </c>
      <c r="N28" s="187" t="s">
        <v>401</v>
      </c>
      <c r="O28" s="187" t="s">
        <v>401</v>
      </c>
    </row>
    <row r="29" spans="1:15" ht="36" customHeight="1">
      <c r="A29" s="195">
        <v>21</v>
      </c>
      <c r="B29" s="52" t="s">
        <v>404</v>
      </c>
      <c r="C29" s="140" t="s">
        <v>397</v>
      </c>
      <c r="D29" s="140" t="s">
        <v>397</v>
      </c>
      <c r="G29" s="187" t="s">
        <v>397</v>
      </c>
      <c r="H29" s="187" t="s">
        <v>397</v>
      </c>
      <c r="I29" s="187" t="s">
        <v>397</v>
      </c>
      <c r="J29" s="187" t="s">
        <v>397</v>
      </c>
      <c r="K29" s="187" t="s">
        <v>397</v>
      </c>
      <c r="L29" s="187" t="s">
        <v>405</v>
      </c>
      <c r="M29" s="187" t="s">
        <v>405</v>
      </c>
      <c r="N29" s="187" t="s">
        <v>405</v>
      </c>
      <c r="O29" s="187" t="s">
        <v>405</v>
      </c>
    </row>
    <row r="30" spans="1:15">
      <c r="A30" s="188">
        <v>22</v>
      </c>
      <c r="B30" s="52" t="s">
        <v>406</v>
      </c>
      <c r="C30" s="140" t="s">
        <v>397</v>
      </c>
      <c r="D30" s="140" t="s">
        <v>397</v>
      </c>
      <c r="G30" s="187" t="s">
        <v>407</v>
      </c>
      <c r="H30" s="187" t="s">
        <v>407</v>
      </c>
      <c r="I30" s="187" t="s">
        <v>407</v>
      </c>
      <c r="J30" s="187" t="s">
        <v>407</v>
      </c>
      <c r="K30" s="187" t="s">
        <v>407</v>
      </c>
      <c r="L30" s="140" t="s">
        <v>408</v>
      </c>
      <c r="M30" s="140" t="s">
        <v>408</v>
      </c>
      <c r="N30" s="140" t="s">
        <v>408</v>
      </c>
      <c r="O30" s="140" t="s">
        <v>408</v>
      </c>
    </row>
    <row r="31" spans="1:15" ht="13.5" thickBot="1">
      <c r="A31" s="189"/>
      <c r="B31" s="153" t="s">
        <v>409</v>
      </c>
      <c r="C31" s="152"/>
      <c r="D31" s="152"/>
      <c r="G31" s="202"/>
      <c r="H31" s="202"/>
      <c r="I31" s="202"/>
      <c r="J31" s="202"/>
      <c r="K31" s="202"/>
      <c r="L31" s="202"/>
      <c r="M31" s="202"/>
      <c r="N31" s="202"/>
      <c r="O31" s="202"/>
    </row>
    <row r="32" spans="1:15">
      <c r="A32" s="195">
        <v>23</v>
      </c>
      <c r="B32" s="52" t="s">
        <v>410</v>
      </c>
      <c r="C32" s="140" t="s">
        <v>411</v>
      </c>
      <c r="D32" s="140" t="s">
        <v>411</v>
      </c>
      <c r="G32" s="206" t="s">
        <v>405</v>
      </c>
      <c r="H32" s="206" t="s">
        <v>405</v>
      </c>
      <c r="I32" s="206" t="s">
        <v>405</v>
      </c>
      <c r="J32" s="206" t="s">
        <v>405</v>
      </c>
      <c r="K32" s="206" t="s">
        <v>405</v>
      </c>
      <c r="L32" s="187" t="s">
        <v>411</v>
      </c>
      <c r="M32" s="187" t="s">
        <v>411</v>
      </c>
      <c r="N32" s="187" t="s">
        <v>411</v>
      </c>
      <c r="O32" s="187" t="s">
        <v>411</v>
      </c>
    </row>
    <row r="33" spans="1:15" ht="168">
      <c r="A33" s="188">
        <v>24</v>
      </c>
      <c r="B33" s="52" t="s">
        <v>412</v>
      </c>
      <c r="C33" s="140" t="s">
        <v>413</v>
      </c>
      <c r="D33" s="140" t="s">
        <v>413</v>
      </c>
      <c r="G33" s="206" t="s">
        <v>414</v>
      </c>
      <c r="H33" s="206" t="s">
        <v>414</v>
      </c>
      <c r="I33" s="206" t="s">
        <v>414</v>
      </c>
      <c r="J33" s="206" t="s">
        <v>414</v>
      </c>
      <c r="K33" s="206" t="s">
        <v>414</v>
      </c>
      <c r="L33" s="187" t="s">
        <v>413</v>
      </c>
      <c r="M33" s="187" t="s">
        <v>413</v>
      </c>
      <c r="N33" s="187" t="s">
        <v>413</v>
      </c>
      <c r="O33" s="187" t="s">
        <v>413</v>
      </c>
    </row>
    <row r="34" spans="1:15" ht="12.75" customHeight="1">
      <c r="A34" s="188">
        <v>25</v>
      </c>
      <c r="B34" s="52" t="s">
        <v>415</v>
      </c>
      <c r="C34" s="140" t="s">
        <v>413</v>
      </c>
      <c r="D34" s="140" t="s">
        <v>413</v>
      </c>
      <c r="G34" s="187" t="s">
        <v>416</v>
      </c>
      <c r="H34" s="187" t="s">
        <v>416</v>
      </c>
      <c r="I34" s="187" t="s">
        <v>416</v>
      </c>
      <c r="J34" s="187" t="s">
        <v>416</v>
      </c>
      <c r="K34" s="187" t="s">
        <v>416</v>
      </c>
      <c r="L34" s="187" t="s">
        <v>413</v>
      </c>
      <c r="M34" s="187" t="s">
        <v>413</v>
      </c>
      <c r="N34" s="187" t="s">
        <v>413</v>
      </c>
      <c r="O34" s="187" t="s">
        <v>413</v>
      </c>
    </row>
    <row r="35" spans="1:15">
      <c r="A35" s="188">
        <v>26</v>
      </c>
      <c r="B35" s="52" t="s">
        <v>417</v>
      </c>
      <c r="C35" s="140" t="s">
        <v>413</v>
      </c>
      <c r="D35" s="140" t="s">
        <v>413</v>
      </c>
      <c r="G35" s="187" t="s">
        <v>416</v>
      </c>
      <c r="H35" s="187" t="s">
        <v>416</v>
      </c>
      <c r="I35" s="187" t="s">
        <v>416</v>
      </c>
      <c r="J35" s="187" t="s">
        <v>416</v>
      </c>
      <c r="K35" s="187" t="s">
        <v>416</v>
      </c>
      <c r="L35" s="187" t="s">
        <v>413</v>
      </c>
      <c r="M35" s="187" t="s">
        <v>413</v>
      </c>
      <c r="N35" s="187" t="s">
        <v>413</v>
      </c>
      <c r="O35" s="187" t="s">
        <v>413</v>
      </c>
    </row>
    <row r="36" spans="1:15">
      <c r="A36" s="188">
        <v>27</v>
      </c>
      <c r="B36" s="52" t="s">
        <v>418</v>
      </c>
      <c r="C36" s="140" t="s">
        <v>413</v>
      </c>
      <c r="D36" s="140" t="s">
        <v>413</v>
      </c>
      <c r="G36" s="187" t="s">
        <v>416</v>
      </c>
      <c r="H36" s="187" t="s">
        <v>416</v>
      </c>
      <c r="I36" s="187" t="s">
        <v>416</v>
      </c>
      <c r="J36" s="187" t="s">
        <v>416</v>
      </c>
      <c r="K36" s="187" t="s">
        <v>416</v>
      </c>
      <c r="L36" s="187" t="s">
        <v>413</v>
      </c>
      <c r="M36" s="187" t="s">
        <v>413</v>
      </c>
      <c r="N36" s="187" t="s">
        <v>413</v>
      </c>
      <c r="O36" s="187" t="s">
        <v>413</v>
      </c>
    </row>
    <row r="37" spans="1:15">
      <c r="A37" s="188">
        <v>28</v>
      </c>
      <c r="B37" s="52" t="s">
        <v>419</v>
      </c>
      <c r="C37" s="140" t="s">
        <v>413</v>
      </c>
      <c r="D37" s="140" t="s">
        <v>413</v>
      </c>
      <c r="G37" s="187" t="s">
        <v>416</v>
      </c>
      <c r="H37" s="187" t="s">
        <v>416</v>
      </c>
      <c r="I37" s="187" t="s">
        <v>416</v>
      </c>
      <c r="J37" s="187" t="s">
        <v>416</v>
      </c>
      <c r="K37" s="187" t="s">
        <v>416</v>
      </c>
      <c r="L37" s="187" t="s">
        <v>413</v>
      </c>
      <c r="M37" s="187" t="s">
        <v>413</v>
      </c>
      <c r="N37" s="187" t="s">
        <v>413</v>
      </c>
      <c r="O37" s="187" t="s">
        <v>413</v>
      </c>
    </row>
    <row r="38" spans="1:15">
      <c r="A38" s="188">
        <v>29</v>
      </c>
      <c r="B38" s="52" t="s">
        <v>420</v>
      </c>
      <c r="C38" s="140" t="s">
        <v>413</v>
      </c>
      <c r="D38" s="140" t="s">
        <v>413</v>
      </c>
      <c r="G38" s="187" t="s">
        <v>416</v>
      </c>
      <c r="H38" s="187" t="s">
        <v>416</v>
      </c>
      <c r="I38" s="187" t="s">
        <v>416</v>
      </c>
      <c r="J38" s="187" t="s">
        <v>416</v>
      </c>
      <c r="K38" s="187" t="s">
        <v>416</v>
      </c>
      <c r="L38" s="187" t="s">
        <v>413</v>
      </c>
      <c r="M38" s="187" t="s">
        <v>413</v>
      </c>
      <c r="N38" s="187" t="s">
        <v>413</v>
      </c>
      <c r="O38" s="187" t="s">
        <v>413</v>
      </c>
    </row>
    <row r="39" spans="1:15">
      <c r="A39" s="195">
        <v>30</v>
      </c>
      <c r="B39" s="52" t="s">
        <v>421</v>
      </c>
      <c r="C39" s="140" t="s">
        <v>377</v>
      </c>
      <c r="D39" s="140" t="s">
        <v>397</v>
      </c>
      <c r="G39" s="206" t="s">
        <v>405</v>
      </c>
      <c r="H39" s="206" t="s">
        <v>405</v>
      </c>
      <c r="I39" s="206" t="s">
        <v>405</v>
      </c>
      <c r="J39" s="206" t="s">
        <v>405</v>
      </c>
      <c r="K39" s="206" t="s">
        <v>405</v>
      </c>
      <c r="L39" s="187" t="s">
        <v>413</v>
      </c>
      <c r="M39" s="187" t="s">
        <v>413</v>
      </c>
      <c r="N39" s="187" t="s">
        <v>413</v>
      </c>
      <c r="O39" s="187" t="s">
        <v>413</v>
      </c>
    </row>
    <row r="40" spans="1:15" ht="216">
      <c r="A40" s="195">
        <v>31</v>
      </c>
      <c r="B40" s="52" t="s">
        <v>422</v>
      </c>
      <c r="C40" s="601" t="s">
        <v>423</v>
      </c>
      <c r="D40" s="140" t="s">
        <v>413</v>
      </c>
      <c r="G40" s="199" t="s">
        <v>424</v>
      </c>
      <c r="H40" s="199" t="s">
        <v>424</v>
      </c>
      <c r="I40" s="199" t="s">
        <v>424</v>
      </c>
      <c r="J40" s="199" t="s">
        <v>424</v>
      </c>
      <c r="K40" s="199" t="s">
        <v>424</v>
      </c>
      <c r="L40" s="187" t="s">
        <v>413</v>
      </c>
      <c r="M40" s="187" t="s">
        <v>413</v>
      </c>
      <c r="N40" s="187" t="s">
        <v>413</v>
      </c>
      <c r="O40" s="187" t="s">
        <v>413</v>
      </c>
    </row>
    <row r="41" spans="1:15" ht="180">
      <c r="A41" s="195">
        <v>32</v>
      </c>
      <c r="B41" s="52" t="s">
        <v>425</v>
      </c>
      <c r="C41" s="187" t="s">
        <v>426</v>
      </c>
      <c r="D41" s="140" t="s">
        <v>413</v>
      </c>
      <c r="G41" s="206" t="s">
        <v>427</v>
      </c>
      <c r="H41" s="206" t="s">
        <v>427</v>
      </c>
      <c r="I41" s="206" t="s">
        <v>427</v>
      </c>
      <c r="J41" s="206" t="s">
        <v>427</v>
      </c>
      <c r="K41" s="206" t="s">
        <v>427</v>
      </c>
      <c r="L41" s="187" t="s">
        <v>413</v>
      </c>
      <c r="M41" s="187" t="s">
        <v>413</v>
      </c>
      <c r="N41" s="187" t="s">
        <v>413</v>
      </c>
      <c r="O41" s="187" t="s">
        <v>413</v>
      </c>
    </row>
    <row r="42" spans="1:15">
      <c r="A42" s="188">
        <v>33</v>
      </c>
      <c r="B42" s="52" t="s">
        <v>428</v>
      </c>
      <c r="C42" s="187" t="s">
        <v>429</v>
      </c>
      <c r="D42" s="140" t="s">
        <v>413</v>
      </c>
      <c r="G42" s="187" t="s">
        <v>429</v>
      </c>
      <c r="H42" s="187" t="s">
        <v>429</v>
      </c>
      <c r="I42" s="187" t="s">
        <v>429</v>
      </c>
      <c r="J42" s="187" t="s">
        <v>429</v>
      </c>
      <c r="K42" s="187" t="s">
        <v>429</v>
      </c>
      <c r="L42" s="187" t="s">
        <v>413</v>
      </c>
      <c r="M42" s="187" t="s">
        <v>413</v>
      </c>
      <c r="N42" s="187" t="s">
        <v>413</v>
      </c>
      <c r="O42" s="187" t="s">
        <v>413</v>
      </c>
    </row>
    <row r="43" spans="1:15" ht="72">
      <c r="A43" s="195">
        <v>34</v>
      </c>
      <c r="B43" s="52" t="s">
        <v>430</v>
      </c>
      <c r="C43" s="200" t="s">
        <v>431</v>
      </c>
      <c r="D43" s="140" t="s">
        <v>413</v>
      </c>
      <c r="G43" s="206" t="s">
        <v>432</v>
      </c>
      <c r="H43" s="206" t="s">
        <v>432</v>
      </c>
      <c r="I43" s="206" t="s">
        <v>432</v>
      </c>
      <c r="J43" s="206" t="s">
        <v>432</v>
      </c>
      <c r="K43" s="206" t="s">
        <v>432</v>
      </c>
      <c r="L43" s="187"/>
      <c r="M43" s="187"/>
      <c r="N43" s="187"/>
      <c r="O43" s="187"/>
    </row>
    <row r="44" spans="1:15" ht="60">
      <c r="A44" s="195">
        <v>35</v>
      </c>
      <c r="B44" s="52" t="s">
        <v>433</v>
      </c>
      <c r="C44" s="198" t="s">
        <v>434</v>
      </c>
      <c r="D44" s="197" t="s">
        <v>435</v>
      </c>
      <c r="G44" s="187" t="s">
        <v>361</v>
      </c>
      <c r="H44" s="187" t="s">
        <v>361</v>
      </c>
      <c r="I44" s="187" t="s">
        <v>361</v>
      </c>
      <c r="J44" s="187" t="s">
        <v>361</v>
      </c>
      <c r="K44" s="187" t="s">
        <v>361</v>
      </c>
      <c r="L44" s="187" t="s">
        <v>436</v>
      </c>
      <c r="M44" s="187" t="s">
        <v>436</v>
      </c>
      <c r="N44" s="187" t="s">
        <v>436</v>
      </c>
      <c r="O44" s="187" t="s">
        <v>436</v>
      </c>
    </row>
    <row r="45" spans="1:15">
      <c r="A45" s="188">
        <v>36</v>
      </c>
      <c r="B45" s="52" t="s">
        <v>437</v>
      </c>
      <c r="C45" s="187" t="s">
        <v>397</v>
      </c>
      <c r="D45" s="140" t="s">
        <v>397</v>
      </c>
      <c r="G45" s="187" t="s">
        <v>413</v>
      </c>
      <c r="H45" s="187" t="s">
        <v>413</v>
      </c>
      <c r="I45" s="187" t="s">
        <v>413</v>
      </c>
      <c r="J45" s="187" t="s">
        <v>413</v>
      </c>
      <c r="K45" s="187" t="s">
        <v>413</v>
      </c>
      <c r="L45" s="187" t="s">
        <v>413</v>
      </c>
      <c r="M45" s="187" t="s">
        <v>413</v>
      </c>
      <c r="N45" s="187" t="s">
        <v>413</v>
      </c>
      <c r="O45" s="187" t="s">
        <v>413</v>
      </c>
    </row>
    <row r="46" spans="1:15" ht="12.75" customHeight="1">
      <c r="A46" s="188">
        <v>37</v>
      </c>
      <c r="B46" s="52" t="s">
        <v>438</v>
      </c>
      <c r="C46" s="187" t="s">
        <v>413</v>
      </c>
      <c r="D46" s="140" t="s">
        <v>413</v>
      </c>
      <c r="G46" s="187" t="s">
        <v>413</v>
      </c>
      <c r="H46" s="187" t="s">
        <v>413</v>
      </c>
      <c r="I46" s="187" t="s">
        <v>413</v>
      </c>
      <c r="J46" s="187" t="s">
        <v>413</v>
      </c>
      <c r="K46" s="187" t="s">
        <v>413</v>
      </c>
      <c r="L46" s="187" t="s">
        <v>413</v>
      </c>
      <c r="M46" s="187" t="s">
        <v>413</v>
      </c>
      <c r="N46" s="187" t="s">
        <v>413</v>
      </c>
      <c r="O46" s="187" t="s">
        <v>413</v>
      </c>
    </row>
    <row r="47" spans="1:15">
      <c r="A47" s="52" t="s">
        <v>439</v>
      </c>
      <c r="B47" s="52"/>
      <c r="C47" s="148"/>
      <c r="D47" s="148"/>
      <c r="F47" s="534"/>
      <c r="G47" s="53"/>
      <c r="H47" s="53"/>
      <c r="I47" s="53"/>
      <c r="J47" s="53"/>
    </row>
    <row r="49" spans="1:4">
      <c r="A49" s="52"/>
      <c r="B49" s="52"/>
      <c r="C49" s="236"/>
      <c r="D49" s="236"/>
    </row>
    <row r="50" spans="1:4">
      <c r="A50" s="52"/>
      <c r="B50" s="52"/>
      <c r="C50" s="235"/>
      <c r="D50" s="235"/>
    </row>
    <row r="51" spans="1:4">
      <c r="A51" s="52"/>
      <c r="B51" s="52"/>
    </row>
  </sheetData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G151"/>
  <sheetViews>
    <sheetView zoomScale="85" zoomScaleNormal="85" workbookViewId="0">
      <selection activeCell="C22" sqref="C22"/>
    </sheetView>
  </sheetViews>
  <sheetFormatPr baseColWidth="10" defaultColWidth="11" defaultRowHeight="12.75"/>
  <cols>
    <col min="1" max="1" width="4.5" style="232" customWidth="1"/>
    <col min="2" max="2" width="103" style="232" customWidth="1"/>
    <col min="3" max="3" width="32.5" style="232" customWidth="1"/>
    <col min="4" max="4" width="45.25" style="232" customWidth="1"/>
    <col min="5" max="5" width="32.5" style="232" customWidth="1"/>
    <col min="6" max="6" width="11" style="232"/>
    <col min="7" max="16384" width="11" style="101"/>
  </cols>
  <sheetData>
    <row r="1" spans="1:7" ht="21">
      <c r="A1" s="373" t="s">
        <v>30</v>
      </c>
      <c r="B1" s="534"/>
      <c r="C1" s="534"/>
      <c r="D1" s="534"/>
      <c r="E1" s="534"/>
      <c r="F1" s="534"/>
    </row>
    <row r="2" spans="1:7">
      <c r="A2" s="534" t="s">
        <v>35</v>
      </c>
      <c r="B2" s="534"/>
      <c r="C2" s="534"/>
      <c r="D2" s="534"/>
      <c r="E2" s="534"/>
      <c r="F2" s="534"/>
      <c r="G2" s="643"/>
    </row>
    <row r="3" spans="1:7" ht="15">
      <c r="A3" s="228"/>
      <c r="B3" s="534"/>
      <c r="C3" s="534"/>
      <c r="D3" s="534"/>
      <c r="E3" s="534"/>
      <c r="F3" s="534"/>
    </row>
    <row r="4" spans="1:7" ht="15.75" thickBot="1">
      <c r="A4" s="228" t="s">
        <v>440</v>
      </c>
      <c r="B4" s="167" t="s">
        <v>441</v>
      </c>
      <c r="C4" s="162" t="s">
        <v>442</v>
      </c>
      <c r="D4" s="154" t="s">
        <v>443</v>
      </c>
      <c r="E4" s="162" t="s">
        <v>444</v>
      </c>
      <c r="F4" s="534"/>
    </row>
    <row r="5" spans="1:7" ht="15">
      <c r="A5" s="228" t="s">
        <v>445</v>
      </c>
      <c r="B5" s="54" t="s">
        <v>446</v>
      </c>
      <c r="C5" s="142">
        <v>1120.418576</v>
      </c>
      <c r="D5" s="115" t="s">
        <v>447</v>
      </c>
      <c r="E5" s="140" t="s">
        <v>413</v>
      </c>
      <c r="F5" s="534"/>
    </row>
    <row r="6" spans="1:7" ht="15">
      <c r="A6" s="227" t="s">
        <v>448</v>
      </c>
      <c r="B6" s="52" t="s">
        <v>449</v>
      </c>
      <c r="C6" s="142">
        <v>1120.418576</v>
      </c>
      <c r="D6" s="165"/>
      <c r="E6" s="140" t="s">
        <v>413</v>
      </c>
      <c r="F6" s="534"/>
    </row>
    <row r="7" spans="1:7">
      <c r="A7" s="155"/>
      <c r="B7" s="52" t="s">
        <v>450</v>
      </c>
      <c r="C7" s="142"/>
      <c r="D7" s="165"/>
      <c r="E7" s="140" t="s">
        <v>413</v>
      </c>
      <c r="F7" s="534"/>
    </row>
    <row r="8" spans="1:7">
      <c r="A8" s="155"/>
      <c r="B8" s="52" t="s">
        <v>451</v>
      </c>
      <c r="C8" s="142"/>
      <c r="D8" s="165"/>
      <c r="E8" s="140" t="s">
        <v>413</v>
      </c>
      <c r="F8" s="534"/>
    </row>
    <row r="9" spans="1:7">
      <c r="A9" s="155">
        <v>2</v>
      </c>
      <c r="B9" s="110" t="s">
        <v>452</v>
      </c>
      <c r="C9" s="142">
        <v>3148.3073079999999</v>
      </c>
      <c r="D9" s="140" t="s">
        <v>453</v>
      </c>
      <c r="E9" s="140" t="s">
        <v>413</v>
      </c>
      <c r="F9" s="534"/>
    </row>
    <row r="10" spans="1:7">
      <c r="A10" s="155">
        <v>3</v>
      </c>
      <c r="B10" s="110" t="s">
        <v>454</v>
      </c>
      <c r="C10" s="142">
        <v>21.065894</v>
      </c>
      <c r="D10" s="164" t="s">
        <v>455</v>
      </c>
      <c r="E10" s="140" t="s">
        <v>413</v>
      </c>
      <c r="F10" s="534"/>
    </row>
    <row r="11" spans="1:7">
      <c r="A11" s="155" t="s">
        <v>456</v>
      </c>
      <c r="B11" s="52" t="s">
        <v>457</v>
      </c>
      <c r="C11" s="142"/>
      <c r="D11" s="165" t="s">
        <v>458</v>
      </c>
      <c r="E11" s="140" t="s">
        <v>413</v>
      </c>
      <c r="F11" s="534"/>
    </row>
    <row r="12" spans="1:7" ht="12.75" customHeight="1">
      <c r="A12" s="155">
        <v>4</v>
      </c>
      <c r="B12" s="110" t="s">
        <v>459</v>
      </c>
      <c r="C12" s="142"/>
      <c r="D12" s="165"/>
      <c r="E12" s="140" t="s">
        <v>413</v>
      </c>
      <c r="F12" s="534"/>
    </row>
    <row r="13" spans="1:7" ht="12.75" customHeight="1">
      <c r="A13" s="155"/>
      <c r="B13" s="110" t="s">
        <v>460</v>
      </c>
      <c r="C13" s="142"/>
      <c r="D13" s="165"/>
      <c r="E13" s="140" t="s">
        <v>413</v>
      </c>
      <c r="F13" s="534"/>
    </row>
    <row r="14" spans="1:7">
      <c r="A14" s="155">
        <v>5</v>
      </c>
      <c r="B14" s="52" t="s">
        <v>461</v>
      </c>
      <c r="C14" s="142">
        <v>0</v>
      </c>
      <c r="D14" s="165">
        <v>84</v>
      </c>
      <c r="E14" s="140" t="s">
        <v>413</v>
      </c>
      <c r="F14" s="534"/>
    </row>
    <row r="15" spans="1:7" ht="12.75" customHeight="1">
      <c r="A15" s="155" t="s">
        <v>462</v>
      </c>
      <c r="B15" s="110" t="s">
        <v>463</v>
      </c>
      <c r="C15" s="142">
        <v>58.601478</v>
      </c>
      <c r="D15" s="165" t="s">
        <v>464</v>
      </c>
      <c r="E15" s="140" t="s">
        <v>413</v>
      </c>
      <c r="F15" s="534"/>
    </row>
    <row r="16" spans="1:7">
      <c r="A16" s="155">
        <v>6</v>
      </c>
      <c r="B16" s="158" t="s">
        <v>465</v>
      </c>
      <c r="C16" s="142">
        <v>4348.3932559999994</v>
      </c>
      <c r="D16" s="169" t="s">
        <v>466</v>
      </c>
      <c r="E16" s="140" t="s">
        <v>413</v>
      </c>
      <c r="F16" s="534"/>
    </row>
    <row r="17" spans="1:6">
      <c r="A17" s="690"/>
      <c r="B17" s="690"/>
      <c r="C17" s="690"/>
      <c r="D17" s="690"/>
      <c r="E17" s="690"/>
      <c r="F17" s="534"/>
    </row>
    <row r="18" spans="1:6" ht="13.5" thickBot="1">
      <c r="A18" s="189"/>
      <c r="B18" s="163" t="s">
        <v>467</v>
      </c>
      <c r="C18" s="163"/>
      <c r="D18" s="163"/>
      <c r="E18" s="163"/>
      <c r="F18" s="534"/>
    </row>
    <row r="19" spans="1:6" ht="12.75" customHeight="1">
      <c r="A19" s="155">
        <v>7</v>
      </c>
      <c r="B19" s="110" t="s">
        <v>468</v>
      </c>
      <c r="C19" s="142">
        <v>-23.066441000000001</v>
      </c>
      <c r="D19" s="165" t="s">
        <v>469</v>
      </c>
      <c r="E19" s="140" t="s">
        <v>413</v>
      </c>
      <c r="F19" s="534"/>
    </row>
    <row r="20" spans="1:6" ht="12.75" customHeight="1">
      <c r="A20" s="155">
        <v>8</v>
      </c>
      <c r="B20" s="110" t="s">
        <v>470</v>
      </c>
      <c r="C20" s="142">
        <v>-17.050930999999999</v>
      </c>
      <c r="D20" s="115" t="s">
        <v>471</v>
      </c>
      <c r="E20" s="140" t="s">
        <v>413</v>
      </c>
      <c r="F20" s="534"/>
    </row>
    <row r="21" spans="1:6">
      <c r="A21" s="155">
        <v>9</v>
      </c>
      <c r="B21" s="110" t="s">
        <v>472</v>
      </c>
      <c r="C21" s="142"/>
      <c r="D21" s="140"/>
      <c r="E21" s="140" t="s">
        <v>413</v>
      </c>
      <c r="F21" s="534"/>
    </row>
    <row r="22" spans="1:6" ht="12.75" customHeight="1">
      <c r="A22" s="155">
        <v>10</v>
      </c>
      <c r="B22" s="110" t="s">
        <v>473</v>
      </c>
      <c r="C22" s="142">
        <v>0</v>
      </c>
      <c r="D22" s="164" t="s">
        <v>474</v>
      </c>
      <c r="E22" s="140" t="s">
        <v>413</v>
      </c>
      <c r="F22" s="534"/>
    </row>
    <row r="23" spans="1:6" ht="12.75" customHeight="1">
      <c r="A23" s="155">
        <v>11</v>
      </c>
      <c r="B23" s="110" t="s">
        <v>475</v>
      </c>
      <c r="C23" s="142">
        <v>0.49460399999999999</v>
      </c>
      <c r="D23" s="165" t="s">
        <v>476</v>
      </c>
      <c r="E23" s="140" t="s">
        <v>413</v>
      </c>
      <c r="F23" s="534"/>
    </row>
    <row r="24" spans="1:6" ht="12.75" customHeight="1">
      <c r="A24" s="155">
        <v>12</v>
      </c>
      <c r="B24" s="157" t="s">
        <v>477</v>
      </c>
      <c r="C24" s="142">
        <v>-80.304985000000002</v>
      </c>
      <c r="D24" s="164" t="s">
        <v>478</v>
      </c>
      <c r="E24" s="140" t="s">
        <v>413</v>
      </c>
      <c r="F24" s="534"/>
    </row>
    <row r="25" spans="1:6" ht="12.75" customHeight="1">
      <c r="A25" s="155">
        <v>13</v>
      </c>
      <c r="B25" s="110" t="s">
        <v>479</v>
      </c>
      <c r="C25" s="142">
        <v>0</v>
      </c>
      <c r="D25" s="165" t="s">
        <v>480</v>
      </c>
      <c r="E25" s="140" t="s">
        <v>413</v>
      </c>
      <c r="F25" s="534"/>
    </row>
    <row r="26" spans="1:6" ht="12.75" customHeight="1">
      <c r="A26" s="155">
        <v>14</v>
      </c>
      <c r="B26" s="110" t="s">
        <v>481</v>
      </c>
      <c r="C26" s="142">
        <v>0</v>
      </c>
      <c r="D26" s="115" t="s">
        <v>482</v>
      </c>
      <c r="E26" s="140" t="s">
        <v>413</v>
      </c>
      <c r="F26" s="534"/>
    </row>
    <row r="27" spans="1:6">
      <c r="A27" s="155">
        <v>15</v>
      </c>
      <c r="B27" s="110" t="s">
        <v>483</v>
      </c>
      <c r="C27" s="142">
        <v>0</v>
      </c>
      <c r="D27" s="115" t="s">
        <v>484</v>
      </c>
      <c r="E27" s="140" t="s">
        <v>413</v>
      </c>
      <c r="F27" s="534"/>
    </row>
    <row r="28" spans="1:6" ht="12.75" customHeight="1">
      <c r="A28" s="155">
        <v>16</v>
      </c>
      <c r="B28" s="110" t="s">
        <v>485</v>
      </c>
      <c r="C28" s="142">
        <v>0</v>
      </c>
      <c r="D28" s="115" t="s">
        <v>486</v>
      </c>
      <c r="E28" s="140" t="s">
        <v>413</v>
      </c>
      <c r="F28" s="534"/>
    </row>
    <row r="29" spans="1:6" ht="12.75" customHeight="1">
      <c r="A29" s="155">
        <v>17</v>
      </c>
      <c r="B29" s="157" t="s">
        <v>487</v>
      </c>
      <c r="C29" s="142">
        <v>0</v>
      </c>
      <c r="D29" s="164" t="s">
        <v>488</v>
      </c>
      <c r="E29" s="140" t="s">
        <v>413</v>
      </c>
      <c r="F29" s="534"/>
    </row>
    <row r="30" spans="1:6" ht="25.5" customHeight="1">
      <c r="A30" s="155">
        <v>18</v>
      </c>
      <c r="B30" s="157" t="s">
        <v>489</v>
      </c>
      <c r="C30" s="142">
        <v>-4.4864660000000001</v>
      </c>
      <c r="D30" s="164" t="s">
        <v>490</v>
      </c>
      <c r="E30" s="140" t="s">
        <v>413</v>
      </c>
      <c r="F30" s="534"/>
    </row>
    <row r="31" spans="1:6" ht="25.5" customHeight="1">
      <c r="A31" s="155">
        <v>19</v>
      </c>
      <c r="B31" s="110" t="s">
        <v>491</v>
      </c>
      <c r="C31" s="142">
        <v>0</v>
      </c>
      <c r="D31" s="164" t="s">
        <v>492</v>
      </c>
      <c r="E31" s="140" t="s">
        <v>413</v>
      </c>
      <c r="F31" s="534"/>
    </row>
    <row r="32" spans="1:6">
      <c r="A32" s="155">
        <v>20</v>
      </c>
      <c r="B32" s="110" t="s">
        <v>472</v>
      </c>
      <c r="C32" s="142"/>
      <c r="D32" s="140"/>
      <c r="E32" s="140" t="s">
        <v>413</v>
      </c>
      <c r="F32" s="534"/>
    </row>
    <row r="33" spans="1:6">
      <c r="A33" s="155" t="s">
        <v>398</v>
      </c>
      <c r="B33" s="110" t="s">
        <v>493</v>
      </c>
      <c r="C33" s="142">
        <v>0</v>
      </c>
      <c r="D33" s="165" t="s">
        <v>494</v>
      </c>
      <c r="E33" s="140" t="s">
        <v>413</v>
      </c>
      <c r="F33" s="534"/>
    </row>
    <row r="34" spans="1:6" ht="12.75" customHeight="1">
      <c r="A34" s="156" t="s">
        <v>402</v>
      </c>
      <c r="B34" s="110" t="s">
        <v>495</v>
      </c>
      <c r="C34" s="142"/>
      <c r="D34" s="115" t="s">
        <v>496</v>
      </c>
      <c r="E34" s="140" t="s">
        <v>413</v>
      </c>
      <c r="F34" s="534"/>
    </row>
    <row r="35" spans="1:6" ht="13.5" customHeight="1">
      <c r="A35" s="156" t="s">
        <v>497</v>
      </c>
      <c r="B35" s="157" t="s">
        <v>498</v>
      </c>
      <c r="C35" s="142">
        <v>0</v>
      </c>
      <c r="D35" s="115" t="s">
        <v>499</v>
      </c>
      <c r="E35" s="140" t="s">
        <v>413</v>
      </c>
      <c r="F35" s="534"/>
    </row>
    <row r="36" spans="1:6" ht="12.75" customHeight="1">
      <c r="A36" s="156" t="s">
        <v>500</v>
      </c>
      <c r="B36" s="110" t="s">
        <v>501</v>
      </c>
      <c r="C36" s="142">
        <v>0</v>
      </c>
      <c r="D36" s="164" t="s">
        <v>502</v>
      </c>
      <c r="E36" s="140" t="s">
        <v>413</v>
      </c>
      <c r="F36" s="534"/>
    </row>
    <row r="37" spans="1:6" ht="12.75" customHeight="1">
      <c r="A37" s="155">
        <v>21</v>
      </c>
      <c r="B37" s="110" t="s">
        <v>503</v>
      </c>
      <c r="C37" s="142">
        <v>0</v>
      </c>
      <c r="D37" s="164" t="s">
        <v>504</v>
      </c>
      <c r="E37" s="140" t="s">
        <v>413</v>
      </c>
      <c r="F37" s="534"/>
    </row>
    <row r="38" spans="1:6" ht="12.75" customHeight="1">
      <c r="A38" s="155">
        <v>22</v>
      </c>
      <c r="B38" s="110" t="s">
        <v>505</v>
      </c>
      <c r="C38" s="142">
        <v>0</v>
      </c>
      <c r="D38" s="165" t="s">
        <v>506</v>
      </c>
      <c r="E38" s="140" t="s">
        <v>413</v>
      </c>
      <c r="F38" s="534"/>
    </row>
    <row r="39" spans="1:6" ht="12.75" customHeight="1">
      <c r="A39" s="155">
        <v>23</v>
      </c>
      <c r="B39" s="110" t="s">
        <v>507</v>
      </c>
      <c r="C39" s="142">
        <v>0</v>
      </c>
      <c r="D39" s="164" t="s">
        <v>508</v>
      </c>
      <c r="E39" s="140" t="s">
        <v>413</v>
      </c>
      <c r="F39" s="534"/>
    </row>
    <row r="40" spans="1:6">
      <c r="A40" s="155">
        <v>24</v>
      </c>
      <c r="B40" s="110" t="s">
        <v>472</v>
      </c>
      <c r="C40" s="142"/>
      <c r="D40" s="140"/>
      <c r="E40" s="140" t="s">
        <v>413</v>
      </c>
      <c r="F40" s="534"/>
    </row>
    <row r="41" spans="1:6" ht="12" customHeight="1">
      <c r="A41" s="155">
        <v>25</v>
      </c>
      <c r="B41" s="110" t="s">
        <v>509</v>
      </c>
      <c r="C41" s="142">
        <v>0</v>
      </c>
      <c r="D41" s="115" t="s">
        <v>504</v>
      </c>
      <c r="E41" s="140" t="s">
        <v>413</v>
      </c>
      <c r="F41" s="534"/>
    </row>
    <row r="42" spans="1:6" ht="12.75" customHeight="1">
      <c r="A42" s="156" t="s">
        <v>510</v>
      </c>
      <c r="B42" s="110" t="s">
        <v>511</v>
      </c>
      <c r="C42" s="142">
        <v>0</v>
      </c>
      <c r="D42" s="165" t="s">
        <v>512</v>
      </c>
      <c r="E42" s="140" t="s">
        <v>413</v>
      </c>
      <c r="F42" s="534"/>
    </row>
    <row r="43" spans="1:6" ht="12.75" customHeight="1">
      <c r="A43" s="156" t="s">
        <v>513</v>
      </c>
      <c r="B43" s="110" t="s">
        <v>514</v>
      </c>
      <c r="C43" s="142">
        <v>0</v>
      </c>
      <c r="D43" s="165" t="s">
        <v>515</v>
      </c>
      <c r="E43" s="140" t="s">
        <v>413</v>
      </c>
      <c r="F43" s="534"/>
    </row>
    <row r="44" spans="1:6" ht="12.75" customHeight="1">
      <c r="A44" s="155">
        <v>26</v>
      </c>
      <c r="B44" s="110" t="s">
        <v>516</v>
      </c>
      <c r="C44" s="142">
        <v>0</v>
      </c>
      <c r="D44" s="115" t="s">
        <v>517</v>
      </c>
      <c r="E44" s="140" t="s">
        <v>413</v>
      </c>
      <c r="F44" s="534"/>
    </row>
    <row r="45" spans="1:6" ht="12.75" customHeight="1">
      <c r="A45" s="156" t="s">
        <v>518</v>
      </c>
      <c r="B45" s="110" t="s">
        <v>519</v>
      </c>
      <c r="C45" s="142">
        <v>0</v>
      </c>
      <c r="D45" s="140"/>
      <c r="E45" s="140" t="s">
        <v>413</v>
      </c>
      <c r="F45" s="534"/>
    </row>
    <row r="46" spans="1:6">
      <c r="A46" s="52"/>
      <c r="B46" s="110" t="s">
        <v>520</v>
      </c>
      <c r="C46" s="142"/>
      <c r="D46" s="140"/>
      <c r="E46" s="140" t="s">
        <v>413</v>
      </c>
      <c r="F46" s="534"/>
    </row>
    <row r="47" spans="1:6">
      <c r="A47" s="52"/>
      <c r="B47" s="110" t="s">
        <v>521</v>
      </c>
      <c r="C47" s="142"/>
      <c r="D47" s="140"/>
      <c r="E47" s="140" t="s">
        <v>413</v>
      </c>
      <c r="F47" s="534"/>
    </row>
    <row r="48" spans="1:6">
      <c r="A48" s="52"/>
      <c r="B48" s="110" t="s">
        <v>522</v>
      </c>
      <c r="C48" s="142"/>
      <c r="D48" s="140">
        <v>468</v>
      </c>
      <c r="E48" s="140" t="s">
        <v>413</v>
      </c>
      <c r="F48" s="534"/>
    </row>
    <row r="49" spans="1:6">
      <c r="A49" s="52"/>
      <c r="B49" s="110" t="s">
        <v>523</v>
      </c>
      <c r="C49" s="142"/>
      <c r="D49" s="165">
        <v>468</v>
      </c>
      <c r="E49" s="140" t="s">
        <v>413</v>
      </c>
      <c r="F49" s="534"/>
    </row>
    <row r="50" spans="1:6" ht="12.75" customHeight="1">
      <c r="A50" s="156" t="s">
        <v>524</v>
      </c>
      <c r="B50" s="110" t="s">
        <v>525</v>
      </c>
      <c r="C50" s="142"/>
      <c r="D50" s="140"/>
      <c r="E50" s="140" t="s">
        <v>413</v>
      </c>
      <c r="F50" s="534"/>
    </row>
    <row r="51" spans="1:6">
      <c r="A51" s="52"/>
      <c r="B51" s="110" t="s">
        <v>526</v>
      </c>
      <c r="C51" s="142"/>
      <c r="D51" s="140"/>
      <c r="E51" s="140" t="s">
        <v>413</v>
      </c>
      <c r="F51" s="534"/>
    </row>
    <row r="52" spans="1:6" ht="12.75" customHeight="1">
      <c r="A52" s="155">
        <v>27</v>
      </c>
      <c r="B52" s="110" t="s">
        <v>527</v>
      </c>
      <c r="C52" s="142">
        <v>0</v>
      </c>
      <c r="D52" s="164" t="s">
        <v>528</v>
      </c>
      <c r="E52" s="140" t="s">
        <v>413</v>
      </c>
      <c r="F52" s="534"/>
    </row>
    <row r="53" spans="1:6">
      <c r="A53" s="155">
        <v>28</v>
      </c>
      <c r="B53" s="612" t="s">
        <v>529</v>
      </c>
      <c r="C53" s="121">
        <v>-124.414219</v>
      </c>
      <c r="D53" s="170" t="s">
        <v>530</v>
      </c>
      <c r="E53" s="140" t="s">
        <v>413</v>
      </c>
      <c r="F53" s="534"/>
    </row>
    <row r="54" spans="1:6" ht="12.75" customHeight="1">
      <c r="A54" s="155">
        <v>29</v>
      </c>
      <c r="B54" s="612" t="s">
        <v>531</v>
      </c>
      <c r="C54" s="121">
        <v>4223.9790369999992</v>
      </c>
      <c r="D54" s="171" t="s">
        <v>532</v>
      </c>
      <c r="E54" s="140" t="s">
        <v>413</v>
      </c>
      <c r="F54" s="534"/>
    </row>
    <row r="55" spans="1:6" ht="12.75" customHeight="1">
      <c r="A55" s="155"/>
      <c r="B55" s="612"/>
      <c r="C55" s="121"/>
      <c r="D55" s="168"/>
      <c r="E55" s="52"/>
      <c r="F55" s="534"/>
    </row>
    <row r="56" spans="1:6" ht="13.5" thickBot="1">
      <c r="A56" s="189"/>
      <c r="B56" s="163" t="s">
        <v>533</v>
      </c>
      <c r="C56" s="163"/>
      <c r="D56" s="163"/>
      <c r="E56" s="163"/>
      <c r="F56" s="534"/>
    </row>
    <row r="57" spans="1:6">
      <c r="A57" s="155">
        <v>30</v>
      </c>
      <c r="B57" s="54" t="s">
        <v>446</v>
      </c>
      <c r="C57" s="142">
        <v>287.73</v>
      </c>
      <c r="D57" s="140" t="s">
        <v>534</v>
      </c>
      <c r="E57" s="140" t="s">
        <v>413</v>
      </c>
      <c r="F57" s="534"/>
    </row>
    <row r="58" spans="1:6" ht="12.75" customHeight="1">
      <c r="A58" s="155">
        <v>31</v>
      </c>
      <c r="B58" s="110" t="s">
        <v>535</v>
      </c>
      <c r="C58" s="121">
        <v>287.73</v>
      </c>
      <c r="D58" s="140"/>
      <c r="E58" s="140" t="s">
        <v>413</v>
      </c>
      <c r="F58" s="534"/>
    </row>
    <row r="59" spans="1:6" ht="12.75" customHeight="1">
      <c r="A59" s="155">
        <v>32</v>
      </c>
      <c r="B59" s="110" t="s">
        <v>536</v>
      </c>
      <c r="C59" s="534"/>
      <c r="D59" s="140"/>
      <c r="E59" s="140" t="s">
        <v>413</v>
      </c>
      <c r="F59" s="534"/>
    </row>
    <row r="60" spans="1:6">
      <c r="A60" s="155">
        <v>33</v>
      </c>
      <c r="B60" s="110" t="s">
        <v>537</v>
      </c>
      <c r="C60" s="121"/>
      <c r="D60" s="140" t="s">
        <v>538</v>
      </c>
      <c r="E60" s="140" t="s">
        <v>413</v>
      </c>
      <c r="F60" s="534"/>
    </row>
    <row r="61" spans="1:6" ht="12.75" customHeight="1">
      <c r="A61" s="155">
        <v>34</v>
      </c>
      <c r="B61" s="110" t="s">
        <v>539</v>
      </c>
      <c r="C61" s="121"/>
      <c r="D61" s="140" t="s">
        <v>540</v>
      </c>
      <c r="E61" s="140" t="s">
        <v>413</v>
      </c>
      <c r="F61" s="534"/>
    </row>
    <row r="62" spans="1:6">
      <c r="A62" s="155">
        <v>35</v>
      </c>
      <c r="B62" s="54" t="s">
        <v>541</v>
      </c>
      <c r="C62" s="121"/>
      <c r="D62" s="140"/>
      <c r="E62" s="140" t="s">
        <v>413</v>
      </c>
      <c r="F62" s="534"/>
    </row>
    <row r="63" spans="1:6">
      <c r="A63" s="155">
        <v>36</v>
      </c>
      <c r="B63" s="612" t="s">
        <v>542</v>
      </c>
      <c r="C63" s="121">
        <v>287.73</v>
      </c>
      <c r="D63" s="170" t="s">
        <v>543</v>
      </c>
      <c r="E63" s="140" t="s">
        <v>413</v>
      </c>
      <c r="F63" s="534"/>
    </row>
    <row r="64" spans="1:6">
      <c r="A64" s="155"/>
      <c r="B64" s="159"/>
      <c r="C64" s="142"/>
      <c r="D64" s="166"/>
      <c r="E64" s="52"/>
      <c r="F64" s="534"/>
    </row>
    <row r="65" spans="1:6" ht="12.75" customHeight="1" thickBot="1">
      <c r="A65" s="189"/>
      <c r="B65" s="163" t="s">
        <v>544</v>
      </c>
      <c r="C65" s="163"/>
      <c r="D65" s="163"/>
      <c r="E65" s="163"/>
      <c r="F65" s="534"/>
    </row>
    <row r="66" spans="1:6" ht="12.75" customHeight="1">
      <c r="A66" s="155">
        <v>37</v>
      </c>
      <c r="B66" s="110" t="s">
        <v>545</v>
      </c>
      <c r="C66" s="142">
        <v>0</v>
      </c>
      <c r="D66" s="115" t="s">
        <v>546</v>
      </c>
      <c r="E66" s="140" t="s">
        <v>413</v>
      </c>
      <c r="F66" s="534"/>
    </row>
    <row r="67" spans="1:6" ht="12.75" customHeight="1">
      <c r="A67" s="155">
        <v>38</v>
      </c>
      <c r="B67" s="110" t="s">
        <v>547</v>
      </c>
      <c r="C67" s="142">
        <v>0</v>
      </c>
      <c r="D67" s="165" t="s">
        <v>548</v>
      </c>
      <c r="E67" s="140" t="s">
        <v>413</v>
      </c>
      <c r="F67" s="534"/>
    </row>
    <row r="68" spans="1:6" ht="24.75" customHeight="1">
      <c r="A68" s="155">
        <v>39</v>
      </c>
      <c r="B68" s="157" t="s">
        <v>549</v>
      </c>
      <c r="C68" s="142">
        <v>0</v>
      </c>
      <c r="D68" s="164" t="s">
        <v>550</v>
      </c>
      <c r="E68" s="140" t="s">
        <v>413</v>
      </c>
      <c r="F68" s="534"/>
    </row>
    <row r="69" spans="1:6" ht="25.5" customHeight="1">
      <c r="A69" s="155">
        <v>40</v>
      </c>
      <c r="B69" s="157" t="s">
        <v>551</v>
      </c>
      <c r="C69" s="142">
        <v>0</v>
      </c>
      <c r="D69" s="164" t="s">
        <v>552</v>
      </c>
      <c r="E69" s="140" t="s">
        <v>413</v>
      </c>
      <c r="F69" s="534"/>
    </row>
    <row r="70" spans="1:6" ht="12.75" customHeight="1">
      <c r="A70" s="155">
        <v>41</v>
      </c>
      <c r="B70" s="110" t="s">
        <v>553</v>
      </c>
      <c r="C70" s="142">
        <v>0</v>
      </c>
      <c r="D70" s="115" t="s">
        <v>554</v>
      </c>
      <c r="E70" s="140" t="s">
        <v>413</v>
      </c>
      <c r="F70" s="534"/>
    </row>
    <row r="71" spans="1:6" ht="12.75" customHeight="1">
      <c r="A71" s="156" t="s">
        <v>555</v>
      </c>
      <c r="B71" s="110" t="s">
        <v>556</v>
      </c>
      <c r="C71" s="142">
        <v>0</v>
      </c>
      <c r="D71" s="164" t="s">
        <v>557</v>
      </c>
      <c r="E71" s="140" t="s">
        <v>413</v>
      </c>
      <c r="F71" s="534"/>
    </row>
    <row r="72" spans="1:6">
      <c r="A72" s="52"/>
      <c r="B72" s="52" t="s">
        <v>558</v>
      </c>
      <c r="C72" s="142"/>
      <c r="D72" s="140"/>
      <c r="E72" s="52"/>
      <c r="F72" s="534"/>
    </row>
    <row r="73" spans="1:6" ht="12.75" customHeight="1">
      <c r="A73" s="156" t="s">
        <v>559</v>
      </c>
      <c r="B73" s="110" t="s">
        <v>560</v>
      </c>
      <c r="C73" s="142"/>
      <c r="D73" s="140"/>
      <c r="E73" s="52"/>
      <c r="F73" s="534"/>
    </row>
    <row r="74" spans="1:6">
      <c r="A74" s="52"/>
      <c r="B74" s="110" t="s">
        <v>558</v>
      </c>
      <c r="C74" s="142"/>
      <c r="D74" s="140"/>
      <c r="E74" s="52"/>
      <c r="F74" s="534"/>
    </row>
    <row r="75" spans="1:6" ht="12.75" customHeight="1">
      <c r="A75" s="156" t="s">
        <v>561</v>
      </c>
      <c r="B75" s="110" t="s">
        <v>562</v>
      </c>
      <c r="C75" s="142"/>
      <c r="D75" s="140"/>
      <c r="E75" s="52"/>
      <c r="F75" s="534"/>
    </row>
    <row r="76" spans="1:6" ht="12.75" customHeight="1">
      <c r="A76" s="52"/>
      <c r="B76" s="110" t="s">
        <v>563</v>
      </c>
      <c r="C76" s="142"/>
      <c r="D76" s="140"/>
      <c r="E76" s="52"/>
      <c r="F76" s="534"/>
    </row>
    <row r="77" spans="1:6">
      <c r="A77" s="52"/>
      <c r="B77" s="110" t="s">
        <v>564</v>
      </c>
      <c r="C77" s="142"/>
      <c r="D77" s="140"/>
      <c r="E77" s="52"/>
      <c r="F77" s="534"/>
    </row>
    <row r="78" spans="1:6">
      <c r="A78" s="52"/>
      <c r="B78" s="110" t="s">
        <v>526</v>
      </c>
      <c r="C78" s="142"/>
      <c r="D78" s="140"/>
      <c r="E78" s="52"/>
      <c r="F78" s="534"/>
    </row>
    <row r="79" spans="1:6">
      <c r="A79" s="155">
        <v>42</v>
      </c>
      <c r="B79" s="110" t="s">
        <v>565</v>
      </c>
      <c r="C79" s="142">
        <v>0</v>
      </c>
      <c r="D79" s="140" t="s">
        <v>566</v>
      </c>
      <c r="E79" s="140" t="s">
        <v>413</v>
      </c>
      <c r="F79" s="534"/>
    </row>
    <row r="80" spans="1:6">
      <c r="A80" s="155">
        <v>43</v>
      </c>
      <c r="B80" s="158" t="s">
        <v>567</v>
      </c>
      <c r="C80" s="142">
        <v>0</v>
      </c>
      <c r="D80" s="170" t="s">
        <v>568</v>
      </c>
      <c r="E80" s="140" t="s">
        <v>413</v>
      </c>
      <c r="F80" s="534"/>
    </row>
    <row r="81" spans="1:6" ht="12.75" customHeight="1">
      <c r="A81" s="155">
        <v>44</v>
      </c>
      <c r="B81" s="158" t="s">
        <v>353</v>
      </c>
      <c r="C81" s="142">
        <v>287.73</v>
      </c>
      <c r="D81" s="170" t="s">
        <v>569</v>
      </c>
      <c r="E81" s="140" t="s">
        <v>413</v>
      </c>
      <c r="F81" s="534"/>
    </row>
    <row r="82" spans="1:6" ht="12" customHeight="1">
      <c r="A82" s="155">
        <v>45</v>
      </c>
      <c r="B82" s="158" t="s">
        <v>67</v>
      </c>
      <c r="C82" s="142">
        <v>4511.7090369999987</v>
      </c>
      <c r="D82" s="170" t="s">
        <v>570</v>
      </c>
      <c r="E82" s="140" t="s">
        <v>413</v>
      </c>
      <c r="F82" s="534"/>
    </row>
    <row r="83" spans="1:6">
      <c r="A83" s="155"/>
      <c r="B83" s="158"/>
      <c r="C83" s="142"/>
      <c r="D83" s="166"/>
      <c r="E83" s="52"/>
      <c r="F83" s="534"/>
    </row>
    <row r="84" spans="1:6" ht="12.75" customHeight="1" thickBot="1">
      <c r="A84" s="189"/>
      <c r="B84" s="163" t="s">
        <v>571</v>
      </c>
      <c r="C84" s="163"/>
      <c r="D84" s="163"/>
      <c r="E84" s="163"/>
      <c r="F84" s="534"/>
    </row>
    <row r="85" spans="1:6">
      <c r="A85" s="155">
        <v>46</v>
      </c>
      <c r="B85" s="110" t="s">
        <v>446</v>
      </c>
      <c r="C85" s="142">
        <v>400.09649999999999</v>
      </c>
      <c r="D85" s="140" t="s">
        <v>572</v>
      </c>
      <c r="E85" s="140" t="s">
        <v>413</v>
      </c>
      <c r="F85" s="534"/>
    </row>
    <row r="86" spans="1:6">
      <c r="A86" s="155">
        <v>47</v>
      </c>
      <c r="B86" s="110" t="s">
        <v>573</v>
      </c>
      <c r="C86" s="142">
        <v>0</v>
      </c>
      <c r="D86" s="140" t="s">
        <v>574</v>
      </c>
      <c r="E86" s="140" t="s">
        <v>413</v>
      </c>
      <c r="F86" s="534"/>
    </row>
    <row r="87" spans="1:6" ht="12.75" customHeight="1">
      <c r="A87" s="52"/>
      <c r="B87" s="110" t="s">
        <v>575</v>
      </c>
      <c r="C87" s="142"/>
      <c r="D87" s="140"/>
      <c r="E87" s="140" t="s">
        <v>413</v>
      </c>
      <c r="F87" s="534"/>
    </row>
    <row r="88" spans="1:6" ht="12.75" customHeight="1">
      <c r="A88" s="155">
        <v>48</v>
      </c>
      <c r="B88" s="110" t="s">
        <v>576</v>
      </c>
      <c r="C88" s="142">
        <v>0</v>
      </c>
      <c r="D88" s="165" t="s">
        <v>577</v>
      </c>
      <c r="E88" s="140" t="s">
        <v>413</v>
      </c>
      <c r="F88" s="534"/>
    </row>
    <row r="89" spans="1:6">
      <c r="A89" s="155">
        <v>49</v>
      </c>
      <c r="B89" s="157" t="s">
        <v>541</v>
      </c>
      <c r="C89" s="142"/>
      <c r="D89" s="140"/>
      <c r="E89" s="140" t="s">
        <v>413</v>
      </c>
      <c r="F89" s="534"/>
    </row>
    <row r="90" spans="1:6">
      <c r="A90" s="155">
        <v>50</v>
      </c>
      <c r="B90" s="110" t="s">
        <v>578</v>
      </c>
      <c r="C90" s="142">
        <v>0</v>
      </c>
      <c r="D90" s="140" t="s">
        <v>579</v>
      </c>
      <c r="E90" s="140" t="s">
        <v>413</v>
      </c>
      <c r="F90" s="534"/>
    </row>
    <row r="91" spans="1:6">
      <c r="A91" s="155">
        <v>51</v>
      </c>
      <c r="B91" s="158" t="s">
        <v>580</v>
      </c>
      <c r="C91" s="142">
        <v>400.09649999999999</v>
      </c>
      <c r="D91" s="170" t="s">
        <v>581</v>
      </c>
      <c r="E91" s="140" t="s">
        <v>413</v>
      </c>
      <c r="F91" s="534"/>
    </row>
    <row r="92" spans="1:6">
      <c r="A92" s="155"/>
      <c r="B92" s="158"/>
      <c r="C92" s="142"/>
      <c r="D92" s="166"/>
      <c r="E92" s="52"/>
      <c r="F92" s="534"/>
    </row>
    <row r="93" spans="1:6" ht="13.5" thickBot="1">
      <c r="A93" s="189"/>
      <c r="B93" s="163" t="s">
        <v>582</v>
      </c>
      <c r="C93" s="163"/>
      <c r="D93" s="163"/>
      <c r="E93" s="163"/>
      <c r="F93" s="534"/>
    </row>
    <row r="94" spans="1:6" ht="12.75" customHeight="1">
      <c r="A94" s="155">
        <v>52</v>
      </c>
      <c r="B94" s="110" t="s">
        <v>583</v>
      </c>
      <c r="C94" s="142">
        <v>0</v>
      </c>
      <c r="D94" s="164" t="s">
        <v>584</v>
      </c>
      <c r="E94" s="140" t="s">
        <v>413</v>
      </c>
      <c r="F94" s="534"/>
    </row>
    <row r="95" spans="1:6" ht="12.75" customHeight="1">
      <c r="A95" s="155">
        <v>53</v>
      </c>
      <c r="B95" s="110" t="s">
        <v>585</v>
      </c>
      <c r="C95" s="142">
        <v>0</v>
      </c>
      <c r="D95" s="165" t="s">
        <v>586</v>
      </c>
      <c r="E95" s="140" t="s">
        <v>413</v>
      </c>
      <c r="F95" s="534"/>
    </row>
    <row r="96" spans="1:6" ht="25.5" customHeight="1">
      <c r="A96" s="155">
        <v>54</v>
      </c>
      <c r="B96" s="157" t="s">
        <v>587</v>
      </c>
      <c r="C96" s="142">
        <v>0</v>
      </c>
      <c r="D96" s="115" t="s">
        <v>588</v>
      </c>
      <c r="E96" s="140" t="s">
        <v>413</v>
      </c>
      <c r="F96" s="534"/>
    </row>
    <row r="97" spans="1:6" ht="12.75" customHeight="1">
      <c r="A97" s="156" t="s">
        <v>589</v>
      </c>
      <c r="B97" s="110" t="s">
        <v>590</v>
      </c>
      <c r="C97" s="142">
        <v>0</v>
      </c>
      <c r="D97" s="165"/>
      <c r="E97" s="52"/>
      <c r="F97" s="534"/>
    </row>
    <row r="98" spans="1:6" ht="12.75" customHeight="1">
      <c r="A98" s="156" t="s">
        <v>591</v>
      </c>
      <c r="B98" s="110" t="s">
        <v>592</v>
      </c>
      <c r="C98" s="142">
        <v>0</v>
      </c>
      <c r="D98" s="165"/>
      <c r="E98" s="52"/>
      <c r="F98" s="534"/>
    </row>
    <row r="99" spans="1:6" ht="25.5" customHeight="1">
      <c r="A99" s="155">
        <v>55</v>
      </c>
      <c r="B99" s="110" t="s">
        <v>593</v>
      </c>
      <c r="C99" s="525">
        <v>0</v>
      </c>
      <c r="D99" s="115" t="s">
        <v>594</v>
      </c>
      <c r="E99" s="140" t="s">
        <v>413</v>
      </c>
      <c r="F99" s="534"/>
    </row>
    <row r="100" spans="1:6" ht="12.75" customHeight="1">
      <c r="A100" s="155">
        <v>56</v>
      </c>
      <c r="B100" s="110" t="s">
        <v>595</v>
      </c>
      <c r="C100" s="142">
        <v>0</v>
      </c>
      <c r="D100" s="164" t="s">
        <v>596</v>
      </c>
      <c r="E100" s="140" t="s">
        <v>413</v>
      </c>
      <c r="F100" s="534"/>
    </row>
    <row r="101" spans="1:6" ht="12.75" customHeight="1">
      <c r="A101" s="155" t="s">
        <v>597</v>
      </c>
      <c r="B101" s="110" t="s">
        <v>598</v>
      </c>
      <c r="C101" s="142">
        <v>0</v>
      </c>
      <c r="D101" s="164" t="s">
        <v>557</v>
      </c>
      <c r="E101" s="140" t="s">
        <v>413</v>
      </c>
      <c r="F101" s="534"/>
    </row>
    <row r="102" spans="1:6">
      <c r="A102" s="156"/>
      <c r="B102" s="110" t="s">
        <v>558</v>
      </c>
      <c r="C102" s="142"/>
      <c r="D102" s="165"/>
      <c r="E102" s="52"/>
      <c r="F102" s="534"/>
    </row>
    <row r="103" spans="1:6" ht="12.75" customHeight="1">
      <c r="A103" s="155" t="s">
        <v>599</v>
      </c>
      <c r="B103" s="110" t="s">
        <v>600</v>
      </c>
      <c r="C103" s="142">
        <v>0</v>
      </c>
      <c r="D103" s="165"/>
      <c r="E103" s="52"/>
      <c r="F103" s="534"/>
    </row>
    <row r="104" spans="1:6">
      <c r="A104" s="156"/>
      <c r="B104" s="110" t="s">
        <v>558</v>
      </c>
      <c r="C104" s="142"/>
      <c r="D104" s="165"/>
      <c r="E104" s="52"/>
      <c r="F104" s="534"/>
    </row>
    <row r="105" spans="1:6" ht="12.75" customHeight="1">
      <c r="A105" s="155" t="s">
        <v>601</v>
      </c>
      <c r="B105" s="110" t="s">
        <v>602</v>
      </c>
      <c r="C105" s="142">
        <v>0</v>
      </c>
      <c r="D105" s="165">
        <v>468</v>
      </c>
      <c r="E105" s="140" t="s">
        <v>413</v>
      </c>
      <c r="F105" s="534"/>
    </row>
    <row r="106" spans="1:6">
      <c r="A106" s="155"/>
      <c r="B106" s="110" t="s">
        <v>563</v>
      </c>
      <c r="C106" s="142"/>
      <c r="D106" s="165"/>
      <c r="E106" s="52"/>
      <c r="F106" s="534"/>
    </row>
    <row r="107" spans="1:6">
      <c r="A107" s="155"/>
      <c r="B107" s="110" t="s">
        <v>603</v>
      </c>
      <c r="C107" s="142"/>
      <c r="D107" s="165">
        <v>468</v>
      </c>
      <c r="E107" s="140" t="s">
        <v>413</v>
      </c>
      <c r="F107" s="534"/>
    </row>
    <row r="108" spans="1:6">
      <c r="A108" s="155"/>
      <c r="B108" s="110" t="s">
        <v>526</v>
      </c>
      <c r="C108" s="142"/>
      <c r="D108" s="165"/>
      <c r="E108" s="52"/>
      <c r="F108" s="534"/>
    </row>
    <row r="109" spans="1:6" ht="12.75" customHeight="1">
      <c r="A109" s="155">
        <v>57</v>
      </c>
      <c r="B109" s="158" t="s">
        <v>604</v>
      </c>
      <c r="C109" s="142">
        <v>0</v>
      </c>
      <c r="D109" s="169" t="s">
        <v>605</v>
      </c>
      <c r="E109" s="140" t="s">
        <v>413</v>
      </c>
      <c r="F109" s="534"/>
    </row>
    <row r="110" spans="1:6" ht="12.75" customHeight="1">
      <c r="A110" s="155">
        <v>58</v>
      </c>
      <c r="B110" s="158" t="s">
        <v>354</v>
      </c>
      <c r="C110" s="142">
        <v>400.09649999999999</v>
      </c>
      <c r="D110" s="169" t="s">
        <v>606</v>
      </c>
      <c r="E110" s="140" t="s">
        <v>413</v>
      </c>
      <c r="F110" s="534"/>
    </row>
    <row r="111" spans="1:6">
      <c r="A111" s="155">
        <v>59</v>
      </c>
      <c r="B111" s="158" t="s">
        <v>7</v>
      </c>
      <c r="C111" s="142">
        <v>4911.8055369999984</v>
      </c>
      <c r="D111" s="169" t="s">
        <v>607</v>
      </c>
      <c r="E111" s="140" t="s">
        <v>413</v>
      </c>
      <c r="F111" s="534"/>
    </row>
    <row r="112" spans="1:6" ht="12" customHeight="1">
      <c r="A112" s="155" t="s">
        <v>608</v>
      </c>
      <c r="B112" s="110" t="s">
        <v>609</v>
      </c>
      <c r="C112" s="142">
        <v>0</v>
      </c>
      <c r="D112" s="165" t="s">
        <v>610</v>
      </c>
      <c r="E112" s="140" t="s">
        <v>413</v>
      </c>
      <c r="F112" s="534"/>
    </row>
    <row r="113" spans="1:6">
      <c r="A113" s="156"/>
      <c r="B113" s="110" t="s">
        <v>611</v>
      </c>
      <c r="C113" s="142">
        <v>0</v>
      </c>
      <c r="D113" s="165" t="s">
        <v>612</v>
      </c>
      <c r="E113" s="140" t="s">
        <v>413</v>
      </c>
      <c r="F113" s="534"/>
    </row>
    <row r="114" spans="1:6" ht="12.75" customHeight="1">
      <c r="A114" s="156"/>
      <c r="B114" s="110" t="s">
        <v>613</v>
      </c>
      <c r="C114" s="142"/>
      <c r="D114" s="165"/>
      <c r="E114" s="52"/>
      <c r="F114" s="534"/>
    </row>
    <row r="115" spans="1:6">
      <c r="A115" s="156"/>
      <c r="B115" s="110" t="s">
        <v>614</v>
      </c>
      <c r="C115" s="142"/>
      <c r="D115" s="155"/>
      <c r="E115" s="52"/>
      <c r="F115" s="534"/>
    </row>
    <row r="116" spans="1:6">
      <c r="A116" s="155">
        <v>60</v>
      </c>
      <c r="B116" s="160" t="s">
        <v>94</v>
      </c>
      <c r="C116" s="142">
        <v>17940.020748999999</v>
      </c>
      <c r="D116" s="155"/>
      <c r="E116" s="52"/>
      <c r="F116" s="534"/>
    </row>
    <row r="117" spans="1:6">
      <c r="A117" s="155"/>
      <c r="B117" s="160"/>
      <c r="C117" s="142"/>
      <c r="D117" s="155"/>
      <c r="E117" s="52"/>
      <c r="F117" s="534"/>
    </row>
    <row r="118" spans="1:6" ht="12.75" customHeight="1" thickBot="1">
      <c r="A118" s="189"/>
      <c r="B118" s="163" t="s">
        <v>615</v>
      </c>
      <c r="C118" s="163"/>
      <c r="D118" s="163"/>
      <c r="E118" s="163"/>
      <c r="F118" s="534"/>
    </row>
    <row r="119" spans="1:6">
      <c r="A119" s="155">
        <v>61</v>
      </c>
      <c r="B119" s="160" t="s">
        <v>101</v>
      </c>
      <c r="C119" s="161">
        <v>0.2354500641943488</v>
      </c>
      <c r="D119" s="165" t="s">
        <v>616</v>
      </c>
      <c r="E119" s="140" t="s">
        <v>413</v>
      </c>
      <c r="F119" s="534"/>
    </row>
    <row r="120" spans="1:6">
      <c r="A120" s="155">
        <v>62</v>
      </c>
      <c r="B120" s="160" t="s">
        <v>102</v>
      </c>
      <c r="C120" s="161">
        <v>0.25148850718310833</v>
      </c>
      <c r="D120" s="165" t="s">
        <v>617</v>
      </c>
      <c r="E120" s="140" t="s">
        <v>413</v>
      </c>
      <c r="F120" s="534"/>
    </row>
    <row r="121" spans="1:6">
      <c r="A121" s="155">
        <v>63</v>
      </c>
      <c r="B121" s="160" t="s">
        <v>40</v>
      </c>
      <c r="C121" s="161">
        <v>0.27379040446615921</v>
      </c>
      <c r="D121" s="165" t="s">
        <v>618</v>
      </c>
      <c r="E121" s="140" t="s">
        <v>413</v>
      </c>
      <c r="F121" s="534"/>
    </row>
    <row r="122" spans="1:6">
      <c r="A122" s="155">
        <v>64</v>
      </c>
      <c r="B122" s="158" t="s">
        <v>619</v>
      </c>
      <c r="C122" s="161">
        <v>0.125</v>
      </c>
      <c r="D122" s="164" t="s">
        <v>620</v>
      </c>
      <c r="E122" s="140" t="s">
        <v>413</v>
      </c>
      <c r="F122" s="534"/>
    </row>
    <row r="123" spans="1:6">
      <c r="A123" s="155">
        <v>65</v>
      </c>
      <c r="B123" s="160" t="s">
        <v>621</v>
      </c>
      <c r="C123" s="161">
        <v>2.5000000000000001E-2</v>
      </c>
      <c r="D123" s="165"/>
      <c r="E123" s="52"/>
      <c r="F123" s="534"/>
    </row>
    <row r="124" spans="1:6">
      <c r="A124" s="155">
        <v>66</v>
      </c>
      <c r="B124" s="160" t="s">
        <v>622</v>
      </c>
      <c r="C124" s="161">
        <v>0.01</v>
      </c>
      <c r="D124" s="165"/>
      <c r="E124" s="52"/>
      <c r="F124" s="534"/>
    </row>
    <row r="125" spans="1:6">
      <c r="A125" s="155">
        <v>67</v>
      </c>
      <c r="B125" s="160" t="s">
        <v>623</v>
      </c>
      <c r="C125" s="526">
        <v>4.4999999999999998E-2</v>
      </c>
      <c r="D125" s="165"/>
      <c r="E125" s="52"/>
      <c r="F125" s="534"/>
    </row>
    <row r="126" spans="1:6">
      <c r="A126" s="155" t="s">
        <v>624</v>
      </c>
      <c r="B126" s="160" t="s">
        <v>625</v>
      </c>
      <c r="C126" s="161">
        <v>0</v>
      </c>
      <c r="D126" s="165" t="s">
        <v>626</v>
      </c>
      <c r="E126" s="140" t="s">
        <v>413</v>
      </c>
      <c r="F126" s="534"/>
    </row>
    <row r="127" spans="1:6">
      <c r="A127" s="155">
        <v>68</v>
      </c>
      <c r="B127" s="160" t="s">
        <v>627</v>
      </c>
      <c r="C127" s="526">
        <v>0.19045006419434879</v>
      </c>
      <c r="D127" s="165" t="s">
        <v>628</v>
      </c>
      <c r="E127" s="140" t="s">
        <v>413</v>
      </c>
      <c r="F127" s="534"/>
    </row>
    <row r="128" spans="1:6">
      <c r="A128" s="155">
        <v>69</v>
      </c>
      <c r="B128" s="160" t="s">
        <v>629</v>
      </c>
      <c r="C128" s="52"/>
      <c r="D128" s="165"/>
      <c r="E128" s="52"/>
      <c r="F128" s="534"/>
    </row>
    <row r="129" spans="1:6">
      <c r="A129" s="155">
        <v>70</v>
      </c>
      <c r="B129" s="160" t="s">
        <v>629</v>
      </c>
      <c r="C129" s="527"/>
      <c r="D129" s="165"/>
      <c r="E129" s="52"/>
      <c r="F129" s="534"/>
    </row>
    <row r="130" spans="1:6">
      <c r="A130" s="155">
        <v>71</v>
      </c>
      <c r="B130" s="160" t="s">
        <v>629</v>
      </c>
      <c r="C130" s="52"/>
      <c r="D130" s="165"/>
      <c r="E130" s="52"/>
      <c r="F130" s="534"/>
    </row>
    <row r="131" spans="1:6">
      <c r="A131" s="155"/>
      <c r="B131" s="160"/>
      <c r="C131" s="52"/>
      <c r="D131" s="165"/>
      <c r="E131" s="52"/>
      <c r="F131" s="534"/>
    </row>
    <row r="132" spans="1:6" ht="13.5" thickBot="1">
      <c r="A132" s="189"/>
      <c r="B132" s="163" t="s">
        <v>615</v>
      </c>
      <c r="C132" s="163"/>
      <c r="D132" s="163"/>
      <c r="E132" s="163"/>
      <c r="F132" s="534"/>
    </row>
    <row r="133" spans="1:6" ht="25.5" customHeight="1">
      <c r="A133" s="155">
        <v>72</v>
      </c>
      <c r="B133" s="110" t="s">
        <v>630</v>
      </c>
      <c r="C133" s="186">
        <v>0</v>
      </c>
      <c r="D133" s="164" t="s">
        <v>631</v>
      </c>
      <c r="E133" s="165" t="s">
        <v>413</v>
      </c>
      <c r="F133" s="534"/>
    </row>
    <row r="134" spans="1:6" ht="25.5" customHeight="1">
      <c r="A134" s="155">
        <v>73</v>
      </c>
      <c r="B134" s="110" t="s">
        <v>632</v>
      </c>
      <c r="C134" s="186">
        <v>0</v>
      </c>
      <c r="D134" s="164" t="s">
        <v>633</v>
      </c>
      <c r="E134" s="165" t="s">
        <v>413</v>
      </c>
      <c r="F134" s="534"/>
    </row>
    <row r="135" spans="1:6">
      <c r="A135" s="155">
        <v>74</v>
      </c>
      <c r="B135" s="54" t="s">
        <v>472</v>
      </c>
      <c r="C135" s="54"/>
      <c r="D135" s="140"/>
      <c r="E135" s="52"/>
      <c r="F135" s="534"/>
    </row>
    <row r="136" spans="1:6" ht="12.75" customHeight="1">
      <c r="A136" s="155">
        <v>75</v>
      </c>
      <c r="B136" s="110" t="s">
        <v>634</v>
      </c>
      <c r="C136" s="54"/>
      <c r="D136" s="115" t="s">
        <v>635</v>
      </c>
      <c r="E136" s="165" t="s">
        <v>413</v>
      </c>
      <c r="F136" s="534"/>
    </row>
    <row r="137" spans="1:6">
      <c r="A137" s="155"/>
      <c r="B137" s="110"/>
      <c r="C137" s="52"/>
      <c r="D137" s="164"/>
      <c r="E137" s="52"/>
      <c r="F137" s="534"/>
    </row>
    <row r="138" spans="1:6" ht="12.75" customHeight="1" thickBot="1">
      <c r="A138" s="189"/>
      <c r="B138" s="163" t="s">
        <v>636</v>
      </c>
      <c r="C138" s="163"/>
      <c r="D138" s="163"/>
      <c r="E138" s="163"/>
      <c r="F138" s="534"/>
    </row>
    <row r="139" spans="1:6">
      <c r="A139" s="155">
        <v>76</v>
      </c>
      <c r="B139" s="52" t="s">
        <v>637</v>
      </c>
      <c r="C139" s="140">
        <v>0</v>
      </c>
      <c r="D139" s="140">
        <v>62</v>
      </c>
      <c r="E139" s="165" t="s">
        <v>413</v>
      </c>
      <c r="F139" s="534"/>
    </row>
    <row r="140" spans="1:6" ht="12.75" customHeight="1">
      <c r="A140" s="155">
        <v>77</v>
      </c>
      <c r="B140" s="110" t="s">
        <v>638</v>
      </c>
      <c r="C140" s="140"/>
      <c r="D140" s="140">
        <v>62</v>
      </c>
      <c r="E140" s="165" t="s">
        <v>413</v>
      </c>
      <c r="F140" s="534"/>
    </row>
    <row r="141" spans="1:6">
      <c r="A141" s="155">
        <v>78</v>
      </c>
      <c r="B141" s="52" t="s">
        <v>578</v>
      </c>
      <c r="C141" s="140">
        <v>0</v>
      </c>
      <c r="D141" s="140">
        <v>62</v>
      </c>
      <c r="E141" s="165" t="s">
        <v>413</v>
      </c>
      <c r="F141" s="534"/>
    </row>
    <row r="142" spans="1:6" ht="12.75" customHeight="1">
      <c r="A142" s="155">
        <v>79</v>
      </c>
      <c r="B142" s="110" t="s">
        <v>639</v>
      </c>
      <c r="C142" s="140"/>
      <c r="D142" s="140">
        <v>62</v>
      </c>
      <c r="E142" s="165" t="s">
        <v>413</v>
      </c>
      <c r="F142" s="534"/>
    </row>
    <row r="143" spans="1:6">
      <c r="A143" s="155"/>
      <c r="B143" s="110"/>
      <c r="C143" s="140"/>
      <c r="D143" s="165"/>
      <c r="E143" s="52"/>
      <c r="F143" s="534"/>
    </row>
    <row r="144" spans="1:6" ht="12.75" customHeight="1" thickBot="1">
      <c r="A144" s="189"/>
      <c r="B144" s="163" t="s">
        <v>640</v>
      </c>
      <c r="C144" s="163"/>
      <c r="D144" s="163"/>
      <c r="E144" s="163"/>
      <c r="F144" s="534"/>
    </row>
    <row r="145" spans="1:6" ht="12.75" customHeight="1">
      <c r="A145" s="155">
        <v>80</v>
      </c>
      <c r="B145" s="110" t="s">
        <v>641</v>
      </c>
      <c r="C145" s="140"/>
      <c r="D145" s="115" t="s">
        <v>642</v>
      </c>
      <c r="E145" s="165" t="s">
        <v>413</v>
      </c>
      <c r="F145" s="534"/>
    </row>
    <row r="146" spans="1:6" ht="12.75" customHeight="1">
      <c r="A146" s="155">
        <v>81</v>
      </c>
      <c r="B146" s="110" t="s">
        <v>643</v>
      </c>
      <c r="C146" s="140"/>
      <c r="D146" s="115" t="s">
        <v>642</v>
      </c>
      <c r="E146" s="165" t="s">
        <v>413</v>
      </c>
      <c r="F146" s="534"/>
    </row>
    <row r="147" spans="1:6" ht="12.75" customHeight="1">
      <c r="A147" s="155">
        <v>82</v>
      </c>
      <c r="B147" s="110" t="s">
        <v>644</v>
      </c>
      <c r="C147" s="226"/>
      <c r="D147" s="115" t="s">
        <v>645</v>
      </c>
      <c r="E147" s="165" t="s">
        <v>413</v>
      </c>
      <c r="F147" s="534"/>
    </row>
    <row r="148" spans="1:6" ht="12.75" customHeight="1">
      <c r="A148" s="155">
        <v>83</v>
      </c>
      <c r="B148" s="110" t="s">
        <v>646</v>
      </c>
      <c r="C148" s="226"/>
      <c r="D148" s="115" t="s">
        <v>645</v>
      </c>
      <c r="E148" s="165" t="s">
        <v>413</v>
      </c>
      <c r="F148" s="534"/>
    </row>
    <row r="149" spans="1:6" ht="12.75" customHeight="1">
      <c r="A149" s="155">
        <v>84</v>
      </c>
      <c r="B149" s="110" t="s">
        <v>647</v>
      </c>
      <c r="C149" s="226"/>
      <c r="D149" s="115" t="s">
        <v>648</v>
      </c>
      <c r="E149" s="165" t="s">
        <v>413</v>
      </c>
      <c r="F149" s="534"/>
    </row>
    <row r="150" spans="1:6" ht="12.75" customHeight="1">
      <c r="A150" s="155">
        <v>85</v>
      </c>
      <c r="B150" s="110" t="s">
        <v>649</v>
      </c>
      <c r="C150" s="226"/>
      <c r="D150" s="115" t="s">
        <v>648</v>
      </c>
      <c r="E150" s="165" t="s">
        <v>413</v>
      </c>
      <c r="F150" s="534"/>
    </row>
    <row r="151" spans="1:6">
      <c r="A151" s="52"/>
      <c r="B151" s="52"/>
      <c r="C151" s="52"/>
      <c r="D151" s="52"/>
      <c r="E151" s="52"/>
      <c r="F151" s="534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J46"/>
  <sheetViews>
    <sheetView zoomScaleNormal="100" workbookViewId="0">
      <selection activeCell="B5" sqref="B5"/>
    </sheetView>
  </sheetViews>
  <sheetFormatPr baseColWidth="10" defaultColWidth="11" defaultRowHeight="12"/>
  <cols>
    <col min="1" max="1" width="50.5" style="232" customWidth="1"/>
    <col min="2" max="2" width="17.375" style="232" customWidth="1"/>
    <col min="3" max="3" width="17.25" style="232" customWidth="1"/>
    <col min="4" max="4" width="17.25" style="287" customWidth="1"/>
    <col min="5" max="5" width="11" style="232"/>
    <col min="6" max="6" width="19" style="232" customWidth="1"/>
    <col min="7" max="7" width="11.875" style="232" customWidth="1"/>
    <col min="8" max="16384" width="11" style="232"/>
  </cols>
  <sheetData>
    <row r="1" spans="1:7" ht="21">
      <c r="A1" s="373" t="s">
        <v>650</v>
      </c>
      <c r="B1" s="534"/>
      <c r="C1" s="534"/>
      <c r="D1" s="534"/>
      <c r="E1" s="172"/>
      <c r="F1" s="534"/>
      <c r="G1" s="534"/>
    </row>
    <row r="2" spans="1:7">
      <c r="A2" s="643" t="s">
        <v>35</v>
      </c>
      <c r="B2" s="185"/>
      <c r="C2" s="185"/>
      <c r="D2" s="185"/>
      <c r="E2" s="185"/>
      <c r="F2" s="185"/>
      <c r="G2" s="185"/>
    </row>
    <row r="3" spans="1:7">
      <c r="A3" s="185"/>
      <c r="B3" s="185"/>
      <c r="C3" s="185"/>
      <c r="D3" s="185"/>
      <c r="E3" s="185"/>
      <c r="F3" s="185"/>
      <c r="G3" s="185"/>
    </row>
    <row r="4" spans="1:7" ht="48.75" customHeight="1">
      <c r="A4" s="185"/>
      <c r="B4" s="532" t="s">
        <v>772</v>
      </c>
      <c r="C4" s="532" t="s">
        <v>651</v>
      </c>
      <c r="D4" s="532" t="s">
        <v>652</v>
      </c>
      <c r="E4" s="532" t="s">
        <v>653</v>
      </c>
      <c r="F4" s="531" t="s">
        <v>773</v>
      </c>
      <c r="G4" s="166" t="s">
        <v>654</v>
      </c>
    </row>
    <row r="5" spans="1:7" ht="12.75" customHeight="1" thickBot="1">
      <c r="A5" s="163" t="s">
        <v>655</v>
      </c>
      <c r="B5" s="178"/>
      <c r="C5" s="178"/>
      <c r="D5" s="178"/>
      <c r="E5" s="178"/>
      <c r="F5" s="181"/>
      <c r="G5" s="178"/>
    </row>
    <row r="6" spans="1:7" ht="12.75" customHeight="1">
      <c r="A6" s="403" t="s">
        <v>656</v>
      </c>
      <c r="B6" s="320">
        <v>273</v>
      </c>
      <c r="C6" s="320">
        <v>0</v>
      </c>
      <c r="D6" s="320">
        <v>8.2018579170998329</v>
      </c>
      <c r="E6" s="174"/>
      <c r="F6" s="182">
        <v>281.20185791709986</v>
      </c>
      <c r="G6" s="179"/>
    </row>
    <row r="7" spans="1:7" ht="12.75" customHeight="1">
      <c r="A7" s="403" t="s">
        <v>657</v>
      </c>
      <c r="B7" s="320">
        <v>59</v>
      </c>
      <c r="C7" s="320">
        <v>137.80976617252591</v>
      </c>
      <c r="D7" s="402">
        <v>0</v>
      </c>
      <c r="E7" s="174"/>
      <c r="F7" s="182">
        <v>196.80976617252591</v>
      </c>
      <c r="G7" s="179"/>
    </row>
    <row r="8" spans="1:7" ht="12.75" customHeight="1">
      <c r="A8" s="403" t="s">
        <v>658</v>
      </c>
      <c r="B8" s="320">
        <v>29351</v>
      </c>
      <c r="C8" s="320">
        <v>14706.323267322879</v>
      </c>
      <c r="D8" s="320">
        <v>64.814968363896043</v>
      </c>
      <c r="E8" s="174"/>
      <c r="F8" s="182">
        <v>44122.138235686776</v>
      </c>
      <c r="G8" s="179"/>
    </row>
    <row r="9" spans="1:7" ht="12.75" customHeight="1">
      <c r="A9" s="403" t="s">
        <v>659</v>
      </c>
      <c r="B9" s="320">
        <v>5984</v>
      </c>
      <c r="C9" s="320">
        <v>1763.2436899270781</v>
      </c>
      <c r="D9" s="402">
        <v>0</v>
      </c>
      <c r="E9" s="534"/>
      <c r="F9" s="182">
        <v>7747.2436899270779</v>
      </c>
      <c r="G9" s="179"/>
    </row>
    <row r="10" spans="1:7" ht="12.75" customHeight="1">
      <c r="A10" s="403" t="s">
        <v>660</v>
      </c>
      <c r="B10" s="320">
        <v>139</v>
      </c>
      <c r="C10" s="320">
        <v>832.06544195523929</v>
      </c>
      <c r="D10" s="402">
        <v>0</v>
      </c>
      <c r="E10" s="174"/>
      <c r="F10" s="182">
        <v>971.06544195523929</v>
      </c>
      <c r="G10" s="179"/>
    </row>
    <row r="11" spans="1:7" ht="12.75" customHeight="1">
      <c r="A11" s="403" t="s">
        <v>661</v>
      </c>
      <c r="B11" s="320">
        <v>889</v>
      </c>
      <c r="C11" s="320">
        <v>0</v>
      </c>
      <c r="D11" s="402">
        <v>0</v>
      </c>
      <c r="E11" s="174">
        <v>-828</v>
      </c>
      <c r="F11" s="182">
        <v>61</v>
      </c>
      <c r="G11" s="182" t="s">
        <v>662</v>
      </c>
    </row>
    <row r="12" spans="1:7" ht="12.75" customHeight="1">
      <c r="A12" s="403" t="s">
        <v>663</v>
      </c>
      <c r="B12" s="320">
        <v>0</v>
      </c>
      <c r="C12" s="320">
        <v>0</v>
      </c>
      <c r="D12" s="402">
        <v>0</v>
      </c>
      <c r="E12" s="174"/>
      <c r="F12" s="182">
        <v>0</v>
      </c>
      <c r="G12" s="182"/>
    </row>
    <row r="13" spans="1:7" ht="12.75" customHeight="1">
      <c r="A13" s="403" t="s">
        <v>664</v>
      </c>
      <c r="B13" s="320">
        <v>5</v>
      </c>
      <c r="C13" s="320">
        <v>0</v>
      </c>
      <c r="D13" s="402">
        <v>0</v>
      </c>
      <c r="E13" s="174"/>
      <c r="F13" s="182">
        <v>5</v>
      </c>
      <c r="G13" s="179"/>
    </row>
    <row r="14" spans="1:7" s="400" customFormat="1" ht="12.75" customHeight="1">
      <c r="A14" s="403" t="s">
        <v>665</v>
      </c>
      <c r="B14" s="320">
        <v>0</v>
      </c>
      <c r="C14" s="320">
        <v>20.910988836688006</v>
      </c>
      <c r="D14" s="320">
        <v>0.20331920161799988</v>
      </c>
      <c r="E14" s="174"/>
      <c r="F14" s="182">
        <v>21.114308038306007</v>
      </c>
      <c r="G14" s="179"/>
    </row>
    <row r="15" spans="1:7" ht="12.75" customHeight="1">
      <c r="A15" s="403" t="s">
        <v>666</v>
      </c>
      <c r="B15" s="320">
        <v>16</v>
      </c>
      <c r="C15" s="320">
        <v>0</v>
      </c>
      <c r="D15" s="320">
        <v>1.0103143760519937</v>
      </c>
      <c r="E15" s="174"/>
      <c r="F15" s="182">
        <v>17.010314376051994</v>
      </c>
      <c r="G15" s="179"/>
    </row>
    <row r="16" spans="1:7" s="480" customFormat="1" ht="12.75" customHeight="1">
      <c r="A16" s="403" t="s">
        <v>667</v>
      </c>
      <c r="B16" s="320">
        <v>57</v>
      </c>
      <c r="C16" s="320">
        <v>0</v>
      </c>
      <c r="D16" s="320">
        <v>0</v>
      </c>
      <c r="E16" s="174"/>
      <c r="F16" s="182">
        <v>57</v>
      </c>
      <c r="G16" s="179"/>
    </row>
    <row r="17" spans="1:10" ht="12.75" customHeight="1">
      <c r="A17" s="403" t="s">
        <v>668</v>
      </c>
      <c r="B17" s="320">
        <v>24</v>
      </c>
      <c r="C17" s="320">
        <v>279.49361859510998</v>
      </c>
      <c r="D17" s="402">
        <v>0.96542983341299948</v>
      </c>
      <c r="E17" s="174">
        <v>30.516615859406997</v>
      </c>
      <c r="F17" s="182">
        <v>334.97566428792999</v>
      </c>
      <c r="G17" s="179"/>
      <c r="H17" s="534"/>
      <c r="I17" s="534"/>
      <c r="J17" s="534"/>
    </row>
    <row r="18" spans="1:10" ht="12.75" customHeight="1">
      <c r="A18" s="48" t="s">
        <v>669</v>
      </c>
      <c r="B18" s="192">
        <v>36797</v>
      </c>
      <c r="C18" s="192">
        <v>17739.84677280952</v>
      </c>
      <c r="D18" s="192">
        <v>75.195889692078865</v>
      </c>
      <c r="E18" s="192">
        <v>-797.48338414059299</v>
      </c>
      <c r="F18" s="192">
        <v>53814.559278360997</v>
      </c>
      <c r="G18" s="183"/>
      <c r="H18" s="534"/>
      <c r="I18" s="534"/>
      <c r="J18" s="534"/>
    </row>
    <row r="19" spans="1:10" ht="12.75" customHeight="1">
      <c r="A19" s="3"/>
      <c r="B19" s="128"/>
      <c r="C19" s="292"/>
      <c r="D19" s="292"/>
      <c r="E19" s="292"/>
      <c r="F19" s="128"/>
      <c r="G19" s="128"/>
      <c r="H19" s="534"/>
      <c r="I19" s="534"/>
      <c r="J19" s="534"/>
    </row>
    <row r="20" spans="1:10" ht="12.75" customHeight="1" thickBot="1">
      <c r="A20" s="163" t="s">
        <v>670</v>
      </c>
      <c r="B20" s="178"/>
      <c r="C20" s="178"/>
      <c r="D20" s="178"/>
      <c r="E20" s="178"/>
      <c r="F20" s="181"/>
      <c r="G20" s="178"/>
      <c r="H20" s="534"/>
      <c r="I20" s="534"/>
      <c r="J20" s="534"/>
    </row>
    <row r="21" spans="1:10" ht="12.75" customHeight="1">
      <c r="A21" s="403" t="s">
        <v>671</v>
      </c>
      <c r="B21" s="320">
        <v>204</v>
      </c>
      <c r="C21" s="320">
        <v>0</v>
      </c>
      <c r="D21" s="320">
        <v>58.05</v>
      </c>
      <c r="E21" s="174">
        <v>0</v>
      </c>
      <c r="F21" s="182">
        <v>262.05</v>
      </c>
      <c r="G21" s="179"/>
      <c r="H21" s="534"/>
      <c r="I21" s="534"/>
      <c r="J21" s="534"/>
    </row>
    <row r="22" spans="1:10" ht="12.75" customHeight="1">
      <c r="A22" s="403" t="s">
        <v>672</v>
      </c>
      <c r="B22" s="320">
        <v>18122</v>
      </c>
      <c r="C22" s="320">
        <v>0</v>
      </c>
      <c r="D22" s="404">
        <v>0</v>
      </c>
      <c r="E22" s="174"/>
      <c r="F22" s="182">
        <v>18122</v>
      </c>
      <c r="G22" s="179"/>
      <c r="H22" s="534"/>
      <c r="I22" s="534"/>
      <c r="J22" s="534"/>
    </row>
    <row r="23" spans="1:10" ht="12.75" customHeight="1">
      <c r="A23" s="403" t="s">
        <v>314</v>
      </c>
      <c r="B23" s="320">
        <v>13144</v>
      </c>
      <c r="C23" s="320">
        <v>16411.142994970574</v>
      </c>
      <c r="D23" s="404">
        <v>0</v>
      </c>
      <c r="E23" s="174"/>
      <c r="F23" s="182">
        <v>29555.142994970574</v>
      </c>
      <c r="G23" s="179"/>
      <c r="H23" s="534"/>
      <c r="I23" s="534"/>
      <c r="J23" s="534"/>
    </row>
    <row r="24" spans="1:10" ht="12.75" customHeight="1">
      <c r="A24" s="403" t="s">
        <v>660</v>
      </c>
      <c r="B24" s="320">
        <v>77</v>
      </c>
      <c r="C24" s="320">
        <v>166.53878583357707</v>
      </c>
      <c r="D24" s="404">
        <v>0</v>
      </c>
      <c r="E24" s="174"/>
      <c r="F24" s="182">
        <v>243.53878583357707</v>
      </c>
      <c r="G24" s="179"/>
      <c r="H24" s="534"/>
      <c r="I24" s="534"/>
      <c r="J24" s="534"/>
    </row>
    <row r="25" spans="1:10" ht="12.75" customHeight="1">
      <c r="A25" s="403" t="s">
        <v>360</v>
      </c>
      <c r="B25" s="320">
        <v>300</v>
      </c>
      <c r="C25" s="320">
        <v>99.683585689967998</v>
      </c>
      <c r="D25" s="320">
        <v>1.29</v>
      </c>
      <c r="E25" s="174"/>
      <c r="F25" s="293">
        <v>400.97358568996805</v>
      </c>
      <c r="G25" s="179"/>
      <c r="H25" s="534"/>
      <c r="I25" s="534"/>
      <c r="J25" s="534"/>
    </row>
    <row r="26" spans="1:10" s="480" customFormat="1" ht="12.75" customHeight="1">
      <c r="A26" s="403" t="s">
        <v>673</v>
      </c>
      <c r="B26" s="320">
        <v>281</v>
      </c>
      <c r="C26" s="320">
        <v>215.34502650999602</v>
      </c>
      <c r="D26" s="402">
        <v>2.7784879070339947</v>
      </c>
      <c r="E26" s="174"/>
      <c r="F26" s="182">
        <v>499.12351441703004</v>
      </c>
      <c r="G26" s="179"/>
      <c r="H26" s="534"/>
      <c r="I26" s="534"/>
      <c r="J26" s="534"/>
    </row>
    <row r="27" spans="1:10" ht="12.75" customHeight="1">
      <c r="A27" s="403" t="s">
        <v>674</v>
      </c>
      <c r="B27" s="534">
        <v>5</v>
      </c>
      <c r="C27" s="320">
        <v>2.3000999999999999E-8</v>
      </c>
      <c r="D27" s="404">
        <v>0</v>
      </c>
      <c r="E27" s="52"/>
      <c r="F27" s="182">
        <v>5.0000000230010002</v>
      </c>
      <c r="G27" s="54"/>
      <c r="H27" s="534"/>
      <c r="I27" s="534"/>
      <c r="J27" s="534"/>
    </row>
    <row r="28" spans="1:10" ht="12.75" customHeight="1">
      <c r="A28" s="48" t="s">
        <v>675</v>
      </c>
      <c r="B28" s="192">
        <v>32133</v>
      </c>
      <c r="C28" s="192">
        <v>16892.710393027115</v>
      </c>
      <c r="D28" s="192">
        <v>62.118487907033995</v>
      </c>
      <c r="E28" s="192">
        <v>0</v>
      </c>
      <c r="F28" s="192">
        <v>49087.828880934147</v>
      </c>
      <c r="G28" s="183"/>
      <c r="H28" s="534"/>
      <c r="I28" s="534"/>
      <c r="J28" s="534"/>
    </row>
    <row r="29" spans="1:10" ht="12.75" customHeight="1">
      <c r="A29" s="3"/>
      <c r="B29" s="128"/>
      <c r="C29" s="292"/>
      <c r="D29" s="292"/>
      <c r="E29" s="292"/>
      <c r="F29" s="128"/>
      <c r="G29" s="128"/>
      <c r="H29" s="534"/>
      <c r="I29" s="534"/>
      <c r="J29" s="534"/>
    </row>
    <row r="30" spans="1:10" ht="12.75" customHeight="1" thickBot="1">
      <c r="A30" s="163" t="s">
        <v>370</v>
      </c>
      <c r="B30" s="178"/>
      <c r="C30" s="178"/>
      <c r="D30" s="178"/>
      <c r="E30" s="178"/>
      <c r="F30" s="181"/>
      <c r="G30" s="178"/>
      <c r="H30" s="534"/>
      <c r="I30" s="534"/>
      <c r="J30" s="534"/>
    </row>
    <row r="31" spans="1:10" ht="12.75" customHeight="1">
      <c r="A31" s="173" t="s">
        <v>676</v>
      </c>
      <c r="B31" s="320">
        <v>1121</v>
      </c>
      <c r="C31" s="320">
        <v>815.38337182480007</v>
      </c>
      <c r="D31" s="320">
        <v>11.546782904999999</v>
      </c>
      <c r="E31" s="406">
        <v>-826.93015472980005</v>
      </c>
      <c r="F31" s="190">
        <v>1121.0000000000002</v>
      </c>
      <c r="G31" s="190" t="s">
        <v>677</v>
      </c>
      <c r="H31" s="534"/>
      <c r="I31" s="534"/>
      <c r="J31" s="534"/>
    </row>
    <row r="32" spans="1:10" s="289" customFormat="1" ht="12.75" customHeight="1">
      <c r="A32" s="175" t="s">
        <v>678</v>
      </c>
      <c r="B32" s="405">
        <v>226</v>
      </c>
      <c r="C32" s="320">
        <v>62.73</v>
      </c>
      <c r="D32" s="404">
        <v>0</v>
      </c>
      <c r="E32" s="406"/>
      <c r="F32" s="290">
        <v>288.73</v>
      </c>
      <c r="G32" s="191"/>
      <c r="H32" s="534"/>
      <c r="I32" s="534"/>
      <c r="J32" s="534"/>
    </row>
    <row r="33" spans="1:7" ht="12.75" customHeight="1">
      <c r="A33" s="173" t="s">
        <v>65</v>
      </c>
      <c r="B33" s="320">
        <v>3200</v>
      </c>
      <c r="C33" s="320">
        <v>-32.773151459344994</v>
      </c>
      <c r="D33" s="402">
        <v>1.5165355999380001</v>
      </c>
      <c r="E33" s="406">
        <v>31.256615859406995</v>
      </c>
      <c r="F33" s="190">
        <v>3199.9999999999995</v>
      </c>
      <c r="G33" s="190" t="s">
        <v>677</v>
      </c>
    </row>
    <row r="34" spans="1:7" ht="12.75" customHeight="1">
      <c r="A34" s="173" t="s">
        <v>679</v>
      </c>
      <c r="B34" s="320">
        <v>117</v>
      </c>
      <c r="C34" s="320">
        <v>1.7961594162500558</v>
      </c>
      <c r="D34" s="404">
        <v>1.4083278171000531E-2</v>
      </c>
      <c r="E34" s="406">
        <v>-1.8102426944210563</v>
      </c>
      <c r="F34" s="190">
        <v>117</v>
      </c>
      <c r="G34" s="190"/>
    </row>
    <row r="35" spans="1:7" ht="12.75" customHeight="1">
      <c r="A35" s="48" t="s">
        <v>680</v>
      </c>
      <c r="B35" s="192">
        <v>4664</v>
      </c>
      <c r="C35" s="192">
        <v>847.13637978170516</v>
      </c>
      <c r="D35" s="192">
        <v>13.077401783109</v>
      </c>
      <c r="E35" s="192">
        <v>-797.48378156481408</v>
      </c>
      <c r="F35" s="192">
        <v>4726.7299999999996</v>
      </c>
      <c r="G35" s="233" t="s">
        <v>677</v>
      </c>
    </row>
    <row r="36" spans="1:7" ht="12.75" customHeight="1">
      <c r="A36" s="176"/>
      <c r="B36" s="177"/>
      <c r="C36" s="177"/>
      <c r="D36" s="177"/>
      <c r="E36" s="177"/>
      <c r="F36" s="177"/>
      <c r="G36" s="180"/>
    </row>
    <row r="37" spans="1:7" ht="12.75" thickBot="1">
      <c r="A37" s="163" t="s">
        <v>681</v>
      </c>
      <c r="B37" s="193">
        <v>36797</v>
      </c>
      <c r="C37" s="194">
        <v>17739.846772808822</v>
      </c>
      <c r="D37" s="194">
        <v>75.195889690142991</v>
      </c>
      <c r="E37" s="194">
        <v>-797.48378156481408</v>
      </c>
      <c r="F37" s="194">
        <v>53814.558880934143</v>
      </c>
      <c r="G37" s="184"/>
    </row>
    <row r="38" spans="1:7">
      <c r="A38" s="534"/>
      <c r="B38" s="534"/>
      <c r="C38" s="534"/>
      <c r="D38" s="534"/>
      <c r="E38" s="534"/>
      <c r="F38" s="187"/>
      <c r="G38" s="534"/>
    </row>
    <row r="39" spans="1:7">
      <c r="A39" s="534"/>
      <c r="B39" s="534"/>
      <c r="C39" s="534"/>
      <c r="D39" s="534"/>
      <c r="E39" s="534"/>
      <c r="F39" s="534"/>
      <c r="G39" s="534"/>
    </row>
    <row r="40" spans="1:7">
      <c r="A40" s="401" t="s">
        <v>682</v>
      </c>
      <c r="B40" s="534"/>
      <c r="C40" s="534"/>
      <c r="D40" s="534"/>
      <c r="E40" s="534"/>
      <c r="F40" s="534"/>
      <c r="G40" s="534"/>
    </row>
    <row r="41" spans="1:7">
      <c r="A41" s="534" t="s">
        <v>762</v>
      </c>
      <c r="B41" s="534"/>
      <c r="C41" s="534"/>
      <c r="D41" s="534"/>
      <c r="E41" s="534"/>
      <c r="F41" s="534"/>
      <c r="G41" s="534"/>
    </row>
    <row r="42" spans="1:7">
      <c r="A42" s="401" t="s">
        <v>763</v>
      </c>
      <c r="B42" s="534"/>
      <c r="C42" s="534"/>
      <c r="D42" s="534"/>
      <c r="E42" s="534"/>
      <c r="F42" s="534"/>
      <c r="G42" s="534"/>
    </row>
    <row r="45" spans="1:7">
      <c r="A45" s="534"/>
      <c r="B45" s="534"/>
      <c r="C45" s="534"/>
      <c r="D45" s="534"/>
      <c r="E45" s="534"/>
      <c r="F45" s="6"/>
      <c r="G45" s="534"/>
    </row>
    <row r="46" spans="1:7">
      <c r="A46" s="534"/>
      <c r="B46" s="386"/>
      <c r="C46" s="534"/>
      <c r="D46" s="534"/>
      <c r="E46" s="534"/>
      <c r="F46" s="534"/>
      <c r="G46" s="534"/>
    </row>
  </sheetData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C48" sqref="C48"/>
    </sheetView>
  </sheetViews>
  <sheetFormatPr baseColWidth="10" defaultColWidth="11" defaultRowHeight="12"/>
  <cols>
    <col min="1" max="1" width="82.5" style="232" customWidth="1"/>
    <col min="2" max="2" width="11.25" style="232" bestFit="1" customWidth="1"/>
    <col min="3" max="16384" width="11" style="232"/>
  </cols>
  <sheetData>
    <row r="1" spans="1:3" s="234" customFormat="1" ht="21">
      <c r="A1" s="373" t="s">
        <v>683</v>
      </c>
      <c r="B1" s="534"/>
      <c r="C1" s="534"/>
    </row>
    <row r="2" spans="1:3" s="234" customFormat="1">
      <c r="A2" s="643" t="s">
        <v>35</v>
      </c>
      <c r="B2" s="534"/>
      <c r="C2" s="534"/>
    </row>
    <row r="3" spans="1:3" s="234" customFormat="1" ht="12.75" thickBot="1">
      <c r="A3" s="178"/>
      <c r="B3" s="347">
        <v>44286</v>
      </c>
      <c r="C3" s="225">
        <v>44196</v>
      </c>
    </row>
    <row r="4" spans="1:3">
      <c r="A4" s="534" t="s">
        <v>684</v>
      </c>
      <c r="B4" s="6"/>
      <c r="C4" s="6"/>
    </row>
    <row r="5" spans="1:3">
      <c r="A5" s="534" t="s">
        <v>685</v>
      </c>
      <c r="B5" s="6"/>
      <c r="C5" s="6"/>
    </row>
    <row r="6" spans="1:3">
      <c r="A6" s="534" t="s">
        <v>686</v>
      </c>
      <c r="B6" s="6"/>
      <c r="C6" s="6"/>
    </row>
    <row r="7" spans="1:3">
      <c r="A7" s="534" t="s">
        <v>687</v>
      </c>
      <c r="B7" s="6"/>
      <c r="C7" s="6"/>
    </row>
    <row r="8" spans="1:3">
      <c r="A8" s="534" t="s">
        <v>688</v>
      </c>
      <c r="B8" s="6"/>
      <c r="C8" s="6"/>
    </row>
    <row r="9" spans="1:3">
      <c r="A9" s="534" t="s">
        <v>689</v>
      </c>
      <c r="B9" s="6">
        <v>1130.171278</v>
      </c>
      <c r="C9" s="6">
        <v>1633.515044</v>
      </c>
    </row>
    <row r="10" spans="1:3" s="234" customFormat="1">
      <c r="A10" s="534" t="s">
        <v>690</v>
      </c>
      <c r="B10" s="6">
        <v>-834.06309999999996</v>
      </c>
      <c r="C10" s="6">
        <v>-1184.6609799999999</v>
      </c>
    </row>
    <row r="11" spans="1:3">
      <c r="A11" s="534" t="s">
        <v>691</v>
      </c>
      <c r="B11" s="6" t="s">
        <v>80</v>
      </c>
      <c r="C11" s="6" t="s">
        <v>80</v>
      </c>
    </row>
    <row r="12" spans="1:3">
      <c r="A12" s="534" t="s">
        <v>692</v>
      </c>
      <c r="B12" s="6">
        <v>324.89441099999999</v>
      </c>
      <c r="C12" s="6">
        <v>324.98744599999998</v>
      </c>
    </row>
    <row r="13" spans="1:3" ht="12.75" customHeight="1">
      <c r="A13" s="534" t="s">
        <v>693</v>
      </c>
      <c r="B13" s="6" t="s">
        <v>80</v>
      </c>
      <c r="C13" s="6" t="s">
        <v>80</v>
      </c>
    </row>
    <row r="14" spans="1:3">
      <c r="A14" s="534" t="s">
        <v>694</v>
      </c>
      <c r="B14" s="6" t="s">
        <v>80</v>
      </c>
      <c r="C14" s="6" t="s">
        <v>80</v>
      </c>
    </row>
    <row r="15" spans="1:3" ht="12.75" customHeight="1">
      <c r="A15" s="534" t="s">
        <v>695</v>
      </c>
      <c r="B15" s="6" t="s">
        <v>80</v>
      </c>
      <c r="C15" s="6" t="s">
        <v>80</v>
      </c>
    </row>
    <row r="16" spans="1:3">
      <c r="A16" s="534" t="s">
        <v>696</v>
      </c>
      <c r="B16" s="6" t="s">
        <v>80</v>
      </c>
      <c r="C16" s="6" t="s">
        <v>80</v>
      </c>
    </row>
    <row r="17" spans="1:3">
      <c r="A17" s="534" t="s">
        <v>697</v>
      </c>
      <c r="B17" s="6" t="s">
        <v>80</v>
      </c>
      <c r="C17" s="6" t="s">
        <v>80</v>
      </c>
    </row>
    <row r="18" spans="1:3">
      <c r="A18" s="534" t="s">
        <v>698</v>
      </c>
      <c r="B18" s="6">
        <v>23.802771</v>
      </c>
      <c r="C18" s="6">
        <v>27.424638999999999</v>
      </c>
    </row>
    <row r="19" spans="1:3">
      <c r="A19" s="534" t="s">
        <v>699</v>
      </c>
      <c r="B19" s="6">
        <v>799.05521099999999</v>
      </c>
      <c r="C19" s="6">
        <v>556.50666799999999</v>
      </c>
    </row>
    <row r="20" spans="1:3">
      <c r="A20" s="534" t="s">
        <v>700</v>
      </c>
      <c r="B20" s="6">
        <v>985.66176499999995</v>
      </c>
      <c r="C20" s="6">
        <v>1013.642694</v>
      </c>
    </row>
    <row r="21" spans="1:3">
      <c r="A21" s="534" t="s">
        <v>701</v>
      </c>
      <c r="B21" s="6">
        <v>0</v>
      </c>
      <c r="C21" s="6">
        <v>0</v>
      </c>
    </row>
    <row r="22" spans="1:3">
      <c r="A22" s="534" t="s">
        <v>702</v>
      </c>
      <c r="B22" s="6">
        <v>52739.314478</v>
      </c>
      <c r="C22" s="6">
        <v>52278.601965999995</v>
      </c>
    </row>
    <row r="23" spans="1:3">
      <c r="A23" s="534" t="s">
        <v>703</v>
      </c>
      <c r="B23" s="6" t="s">
        <v>80</v>
      </c>
      <c r="C23" s="6" t="s">
        <v>80</v>
      </c>
    </row>
    <row r="24" spans="1:3">
      <c r="A24" s="534" t="s">
        <v>704</v>
      </c>
      <c r="B24" s="6" t="s">
        <v>80</v>
      </c>
      <c r="C24" s="6" t="s">
        <v>80</v>
      </c>
    </row>
    <row r="25" spans="1:3">
      <c r="A25" s="534" t="s">
        <v>705</v>
      </c>
      <c r="B25" s="6" t="s">
        <v>80</v>
      </c>
      <c r="C25" s="6" t="s">
        <v>80</v>
      </c>
    </row>
    <row r="26" spans="1:3">
      <c r="A26" s="534" t="s">
        <v>706</v>
      </c>
      <c r="B26" s="6" t="s">
        <v>80</v>
      </c>
      <c r="C26" s="6" t="s">
        <v>80</v>
      </c>
    </row>
    <row r="27" spans="1:3">
      <c r="A27" s="534" t="s">
        <v>707</v>
      </c>
      <c r="B27" s="6" t="s">
        <v>80</v>
      </c>
      <c r="C27" s="6" t="s">
        <v>80</v>
      </c>
    </row>
    <row r="28" spans="1:3">
      <c r="A28" s="534" t="s">
        <v>708</v>
      </c>
      <c r="B28" s="6" t="s">
        <v>80</v>
      </c>
      <c r="C28" s="6" t="s">
        <v>80</v>
      </c>
    </row>
    <row r="29" spans="1:3">
      <c r="A29" s="534" t="s">
        <v>709</v>
      </c>
      <c r="B29" s="6" t="s">
        <v>80</v>
      </c>
      <c r="C29" s="6" t="s">
        <v>80</v>
      </c>
    </row>
    <row r="30" spans="1:3" ht="12.75" customHeight="1">
      <c r="A30" s="534" t="s">
        <v>710</v>
      </c>
      <c r="B30" s="6">
        <v>-23.066441000000001</v>
      </c>
      <c r="C30" s="6">
        <v>-21.957689999999999</v>
      </c>
    </row>
    <row r="31" spans="1:3">
      <c r="A31" s="534" t="s">
        <v>711</v>
      </c>
      <c r="B31" s="6">
        <v>-23.066441000000001</v>
      </c>
      <c r="C31" s="6">
        <v>-21.957689999999999</v>
      </c>
    </row>
    <row r="32" spans="1:3">
      <c r="A32" s="534" t="s">
        <v>712</v>
      </c>
      <c r="B32" s="6">
        <v>55145.770372999999</v>
      </c>
      <c r="C32" s="6">
        <v>54628.059786999998</v>
      </c>
    </row>
    <row r="33" spans="1:3">
      <c r="A33" s="534" t="s">
        <v>713</v>
      </c>
      <c r="B33" s="6">
        <v>55145.770372999999</v>
      </c>
      <c r="C33" s="6">
        <v>54628.059786999998</v>
      </c>
    </row>
    <row r="34" spans="1:3" ht="12.75" thickBot="1">
      <c r="A34" s="163" t="s">
        <v>714</v>
      </c>
      <c r="B34" s="308"/>
      <c r="C34" s="436"/>
    </row>
    <row r="35" spans="1:3">
      <c r="A35" s="534" t="s">
        <v>715</v>
      </c>
      <c r="B35" s="6">
        <v>4511.7090369999996</v>
      </c>
      <c r="C35" s="6">
        <v>4457.493262</v>
      </c>
    </row>
    <row r="36" spans="1:3">
      <c r="A36" s="534" t="s">
        <v>716</v>
      </c>
      <c r="B36" s="6">
        <v>4511.7090369999996</v>
      </c>
      <c r="C36" s="6">
        <v>4457.493262</v>
      </c>
    </row>
    <row r="37" spans="1:3" ht="12.75" thickBot="1">
      <c r="A37" s="163" t="s">
        <v>717</v>
      </c>
      <c r="B37" s="308"/>
      <c r="C37" s="436"/>
    </row>
    <row r="38" spans="1:3">
      <c r="A38" s="534" t="s">
        <v>717</v>
      </c>
      <c r="B38" s="309">
        <v>8.1814235370787095E-2</v>
      </c>
      <c r="C38" s="288">
        <v>8.1597136698249764E-2</v>
      </c>
    </row>
    <row r="39" spans="1:3">
      <c r="A39" s="534" t="s">
        <v>718</v>
      </c>
      <c r="B39" s="309">
        <v>8.1814235370787095E-2</v>
      </c>
      <c r="C39" s="288">
        <v>8.1597136698249764E-2</v>
      </c>
    </row>
    <row r="40" spans="1:3">
      <c r="A40" s="534"/>
      <c r="B40" s="534"/>
      <c r="C40" s="534"/>
    </row>
    <row r="41" spans="1:3">
      <c r="A41" s="534"/>
      <c r="B41" s="534"/>
      <c r="C41" s="534"/>
    </row>
    <row r="50" spans="2:2">
      <c r="B50" s="386"/>
    </row>
  </sheetData>
  <conditionalFormatting sqref="B7:B8 B18 B29">
    <cfRule type="cellIs" dxfId="8" priority="11" operator="lessThan">
      <formula>0</formula>
    </cfRule>
  </conditionalFormatting>
  <conditionalFormatting sqref="B27">
    <cfRule type="cellIs" dxfId="7" priority="10" operator="lessThan">
      <formula>B25</formula>
    </cfRule>
  </conditionalFormatting>
  <conditionalFormatting sqref="C7:C8 C29">
    <cfRule type="cellIs" dxfId="6" priority="7" operator="lessThan">
      <formula>0</formula>
    </cfRule>
  </conditionalFormatting>
  <conditionalFormatting sqref="C27">
    <cfRule type="cellIs" dxfId="5" priority="6" operator="lessThan">
      <formula>C25</formula>
    </cfRule>
  </conditionalFormatting>
  <conditionalFormatting sqref="B19">
    <cfRule type="cellIs" dxfId="4" priority="5" operator="lessThan">
      <formula>0</formula>
    </cfRule>
  </conditionalFormatting>
  <conditionalFormatting sqref="B20">
    <cfRule type="cellIs" dxfId="3" priority="4" operator="lessThan">
      <formula>0</formula>
    </cfRule>
  </conditionalFormatting>
  <conditionalFormatting sqref="B21">
    <cfRule type="cellIs" dxfId="2" priority="3" operator="lessThan">
      <formula>0</formula>
    </cfRule>
  </conditionalFormatting>
  <conditionalFormatting sqref="B22">
    <cfRule type="cellIs" dxfId="1" priority="2" operator="lessThan">
      <formula>0</formula>
    </cfRule>
  </conditionalFormatting>
  <conditionalFormatting sqref="C21">
    <cfRule type="cellIs" dxfId="0" priority="1" operator="lessThan">
      <formula>0</formula>
    </cfRule>
  </conditionalFormatting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zoomScaleNormal="100" workbookViewId="0">
      <selection activeCell="A2" sqref="A2"/>
    </sheetView>
  </sheetViews>
  <sheetFormatPr baseColWidth="10" defaultColWidth="11" defaultRowHeight="12.75"/>
  <cols>
    <col min="1" max="1" width="40.875" style="259" customWidth="1"/>
    <col min="2" max="2" width="12.5" style="259" customWidth="1"/>
    <col min="3" max="3" width="11" style="259"/>
    <col min="4" max="13" width="15.375" style="259" customWidth="1"/>
    <col min="14" max="16384" width="11" style="259"/>
  </cols>
  <sheetData>
    <row r="1" spans="1:14" ht="21">
      <c r="A1" s="373" t="s">
        <v>774</v>
      </c>
    </row>
    <row r="2" spans="1:14">
      <c r="A2" s="643" t="s">
        <v>35</v>
      </c>
    </row>
    <row r="3" spans="1:14">
      <c r="A3" s="260" t="s">
        <v>45</v>
      </c>
    </row>
    <row r="5" spans="1:14">
      <c r="A5" s="261" t="s">
        <v>719</v>
      </c>
      <c r="B5" s="262"/>
      <c r="C5" s="262"/>
      <c r="D5" s="263"/>
      <c r="E5" s="263"/>
      <c r="F5" s="264"/>
      <c r="G5" s="264"/>
      <c r="H5" s="264"/>
      <c r="I5" s="264"/>
      <c r="J5" s="264"/>
      <c r="K5" s="264"/>
      <c r="L5" s="264"/>
      <c r="M5" s="264"/>
    </row>
    <row r="6" spans="1:14" ht="24.75" customHeight="1">
      <c r="A6" s="261"/>
      <c r="B6" s="691" t="s">
        <v>720</v>
      </c>
      <c r="C6" s="691"/>
      <c r="D6" s="691" t="s">
        <v>721</v>
      </c>
      <c r="E6" s="691"/>
      <c r="F6" s="692" t="s">
        <v>722</v>
      </c>
      <c r="G6" s="692"/>
      <c r="H6" s="692" t="s">
        <v>723</v>
      </c>
      <c r="I6" s="692"/>
      <c r="J6" s="692"/>
      <c r="K6" s="692"/>
      <c r="L6" s="265"/>
      <c r="M6" s="266"/>
    </row>
    <row r="7" spans="1:14" ht="48.75" thickBot="1">
      <c r="A7" s="267"/>
      <c r="B7" s="268" t="s">
        <v>724</v>
      </c>
      <c r="C7" s="268" t="s">
        <v>725</v>
      </c>
      <c r="D7" s="268" t="s">
        <v>726</v>
      </c>
      <c r="E7" s="268" t="s">
        <v>727</v>
      </c>
      <c r="F7" s="268" t="s">
        <v>728</v>
      </c>
      <c r="G7" s="268" t="s">
        <v>729</v>
      </c>
      <c r="H7" s="268" t="s">
        <v>730</v>
      </c>
      <c r="I7" s="268" t="s">
        <v>731</v>
      </c>
      <c r="J7" s="269" t="s">
        <v>732</v>
      </c>
      <c r="K7" s="270" t="s">
        <v>733</v>
      </c>
      <c r="L7" s="271" t="s">
        <v>734</v>
      </c>
      <c r="M7" s="272" t="s">
        <v>735</v>
      </c>
    </row>
    <row r="8" spans="1:14" s="275" customFormat="1">
      <c r="A8" s="273" t="s">
        <v>736</v>
      </c>
      <c r="B8" s="533">
        <v>7991.1609829999998</v>
      </c>
      <c r="C8" s="533">
        <v>46134.587282</v>
      </c>
      <c r="D8" s="311">
        <v>0</v>
      </c>
      <c r="E8" s="311">
        <v>0</v>
      </c>
      <c r="F8" s="311">
        <v>0</v>
      </c>
      <c r="G8" s="311">
        <v>0</v>
      </c>
      <c r="H8" s="533">
        <v>1226.2161599999999</v>
      </c>
      <c r="I8" s="311">
        <v>0</v>
      </c>
      <c r="J8" s="311">
        <v>0</v>
      </c>
      <c r="K8" s="311">
        <v>1226.2161599999999</v>
      </c>
      <c r="L8" s="312"/>
      <c r="M8" s="529">
        <v>0.01</v>
      </c>
      <c r="N8" s="274"/>
    </row>
    <row r="9" spans="1:14" s="278" customFormat="1">
      <c r="A9" s="276" t="s">
        <v>733</v>
      </c>
      <c r="B9" s="313">
        <v>7991.1609829999998</v>
      </c>
      <c r="C9" s="313">
        <v>46134.587282</v>
      </c>
      <c r="D9" s="313">
        <v>0</v>
      </c>
      <c r="E9" s="313">
        <v>0</v>
      </c>
      <c r="F9" s="313">
        <v>0</v>
      </c>
      <c r="G9" s="313">
        <v>0</v>
      </c>
      <c r="H9" s="313">
        <v>1226.2161599999999</v>
      </c>
      <c r="I9" s="313">
        <v>0</v>
      </c>
      <c r="J9" s="313">
        <v>0</v>
      </c>
      <c r="K9" s="313">
        <v>1226.2161599999999</v>
      </c>
      <c r="L9" s="314"/>
      <c r="M9" s="437">
        <v>0.01</v>
      </c>
      <c r="N9" s="277"/>
    </row>
    <row r="10" spans="1:14">
      <c r="A10" s="279"/>
      <c r="B10" s="280"/>
      <c r="C10" s="280"/>
      <c r="D10" s="264"/>
      <c r="E10" s="264"/>
      <c r="F10" s="264"/>
      <c r="G10" s="264"/>
      <c r="H10" s="264"/>
      <c r="I10" s="264"/>
      <c r="J10" s="264"/>
      <c r="K10" s="264"/>
      <c r="L10" s="264"/>
      <c r="M10" s="264"/>
    </row>
    <row r="11" spans="1:14">
      <c r="A11" s="530" t="s">
        <v>737</v>
      </c>
      <c r="B11" s="280"/>
      <c r="C11" s="280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4">
      <c r="A12" s="279"/>
      <c r="B12" s="280"/>
      <c r="C12" s="280"/>
      <c r="D12" s="264"/>
      <c r="E12" s="264"/>
      <c r="F12" s="264"/>
      <c r="G12" s="264"/>
      <c r="H12" s="264"/>
      <c r="I12" s="264"/>
      <c r="J12" s="264"/>
      <c r="K12" s="264"/>
      <c r="L12" s="264"/>
      <c r="M12" s="264"/>
    </row>
    <row r="13" spans="1:14">
      <c r="A13" s="279"/>
      <c r="B13" s="280"/>
      <c r="C13" s="280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4">
      <c r="A14" s="283" t="s">
        <v>738</v>
      </c>
      <c r="B14" s="280"/>
      <c r="C14" s="280"/>
      <c r="D14" s="264"/>
      <c r="E14" s="264"/>
      <c r="F14" s="264"/>
      <c r="G14" s="264"/>
      <c r="H14" s="264"/>
      <c r="I14" s="264"/>
      <c r="J14" s="264"/>
      <c r="K14" s="264"/>
      <c r="L14" s="264"/>
      <c r="M14" s="264"/>
    </row>
    <row r="15" spans="1:14" ht="13.5" thickBot="1">
      <c r="A15" s="281"/>
      <c r="B15" s="267"/>
      <c r="C15" s="267"/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14">
      <c r="A16" s="279" t="s">
        <v>739</v>
      </c>
      <c r="B16" s="280"/>
      <c r="C16" s="310">
        <v>17940.020748999999</v>
      </c>
      <c r="D16" s="282"/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3">
      <c r="A17" s="279" t="s">
        <v>740</v>
      </c>
      <c r="B17" s="280"/>
      <c r="C17" s="528">
        <v>0.01</v>
      </c>
      <c r="D17" s="257"/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3">
      <c r="A18" s="279" t="s">
        <v>741</v>
      </c>
      <c r="B18" s="280"/>
      <c r="C18" s="656">
        <v>179.40020748999999</v>
      </c>
      <c r="D18" s="258"/>
      <c r="E18" s="264"/>
      <c r="F18" s="264"/>
      <c r="G18" s="264"/>
      <c r="H18" s="264"/>
      <c r="I18" s="264"/>
      <c r="J18" s="264"/>
      <c r="K18" s="264"/>
      <c r="L18" s="264"/>
      <c r="M18" s="264"/>
    </row>
    <row r="50" spans="2:2">
      <c r="B50" s="385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L9"/>
  <sheetViews>
    <sheetView showGridLines="0" zoomScaleNormal="100" workbookViewId="0">
      <selection activeCell="A35" sqref="A35"/>
    </sheetView>
  </sheetViews>
  <sheetFormatPr baseColWidth="10" defaultColWidth="11" defaultRowHeight="12.75"/>
  <cols>
    <col min="1" max="1" width="50" style="259" customWidth="1"/>
    <col min="2" max="16384" width="11" style="259"/>
  </cols>
  <sheetData>
    <row r="1" spans="1:12" ht="21">
      <c r="A1" s="350" t="s">
        <v>34</v>
      </c>
    </row>
    <row r="2" spans="1:12">
      <c r="A2" s="380" t="s">
        <v>764</v>
      </c>
    </row>
    <row r="3" spans="1:12" ht="24.75" thickBot="1">
      <c r="A3" s="375" t="s">
        <v>34</v>
      </c>
      <c r="B3" s="376" t="s">
        <v>742</v>
      </c>
      <c r="C3" s="376" t="s">
        <v>743</v>
      </c>
      <c r="D3" s="377" t="s">
        <v>744</v>
      </c>
    </row>
    <row r="4" spans="1:12">
      <c r="A4" s="378" t="s">
        <v>745</v>
      </c>
      <c r="B4" s="379">
        <v>5</v>
      </c>
      <c r="C4" s="379">
        <v>12342</v>
      </c>
      <c r="D4" s="379">
        <v>695</v>
      </c>
    </row>
    <row r="5" spans="1:12" ht="24">
      <c r="A5" s="380" t="s">
        <v>746</v>
      </c>
      <c r="B5" s="379">
        <v>5</v>
      </c>
      <c r="C5" s="379">
        <v>7170</v>
      </c>
      <c r="D5" s="379">
        <v>6</v>
      </c>
    </row>
    <row r="6" spans="1:12">
      <c r="A6" s="381" t="s">
        <v>747</v>
      </c>
      <c r="B6" s="597">
        <v>8</v>
      </c>
      <c r="C6" s="597">
        <v>2261</v>
      </c>
      <c r="D6" s="597">
        <v>0</v>
      </c>
      <c r="L6" s="658"/>
    </row>
    <row r="7" spans="1:12">
      <c r="A7" s="382" t="s">
        <v>49</v>
      </c>
      <c r="B7" s="383">
        <v>18</v>
      </c>
      <c r="C7" s="383">
        <v>21773</v>
      </c>
      <c r="D7" s="383">
        <v>701</v>
      </c>
    </row>
    <row r="9" spans="1:12">
      <c r="A9" s="657" t="s">
        <v>748</v>
      </c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138"/>
  <sheetViews>
    <sheetView showGridLines="0" topLeftCell="A9" zoomScaleNormal="100" workbookViewId="0">
      <selection activeCell="A76" sqref="A76"/>
    </sheetView>
  </sheetViews>
  <sheetFormatPr baseColWidth="10" defaultColWidth="11" defaultRowHeight="12"/>
  <cols>
    <col min="1" max="1" width="52.625" style="136" customWidth="1"/>
    <col min="2" max="2" width="11.875" style="136" hidden="1" customWidth="1"/>
    <col min="3" max="3" width="8.625" style="136" hidden="1" customWidth="1"/>
    <col min="4" max="5" width="11.75" style="5" hidden="1" customWidth="1"/>
    <col min="6" max="7" width="11" style="5"/>
    <col min="8" max="8" width="9.875" style="5" bestFit="1" customWidth="1"/>
    <col min="9" max="9" width="19.75" style="5" bestFit="1" customWidth="1"/>
    <col min="10" max="16384" width="11" style="5"/>
  </cols>
  <sheetData>
    <row r="1" spans="1:8" ht="21">
      <c r="A1" s="373" t="s">
        <v>55</v>
      </c>
      <c r="D1" s="136"/>
      <c r="E1" s="136"/>
      <c r="F1" s="136"/>
      <c r="G1" s="136"/>
      <c r="H1" s="136"/>
    </row>
    <row r="2" spans="1:8" s="136" customFormat="1">
      <c r="A2" s="534" t="s">
        <v>56</v>
      </c>
    </row>
    <row r="3" spans="1:8" s="136" customFormat="1">
      <c r="A3" s="534"/>
    </row>
    <row r="4" spans="1:8" s="136" customFormat="1" ht="12.75">
      <c r="A4" s="534" t="s">
        <v>57</v>
      </c>
      <c r="B4" s="439"/>
      <c r="C4" s="439"/>
      <c r="D4" s="440"/>
      <c r="E4" s="439"/>
      <c r="F4" s="439"/>
      <c r="G4" s="439"/>
    </row>
    <row r="5" spans="1:8" s="136" customFormat="1" ht="12.75">
      <c r="A5" s="534" t="s">
        <v>58</v>
      </c>
      <c r="B5" s="439"/>
      <c r="C5" s="439"/>
      <c r="D5" s="440"/>
      <c r="E5" s="439"/>
      <c r="F5" s="439"/>
      <c r="G5" s="439"/>
    </row>
    <row r="6" spans="1:8" s="136" customFormat="1" ht="12.75">
      <c r="A6" s="534" t="s">
        <v>59</v>
      </c>
      <c r="B6" s="439"/>
      <c r="C6" s="439"/>
      <c r="D6" s="440"/>
      <c r="E6" s="439"/>
      <c r="F6" s="439"/>
      <c r="G6" s="439"/>
    </row>
    <row r="7" spans="1:8">
      <c r="A7" s="534" t="s">
        <v>60</v>
      </c>
      <c r="B7" s="441"/>
      <c r="C7" s="442"/>
      <c r="D7" s="443"/>
      <c r="E7" s="442"/>
      <c r="F7" s="441"/>
      <c r="G7" s="441"/>
      <c r="H7" s="136"/>
    </row>
    <row r="8" spans="1:8" s="136" customFormat="1" ht="12.75">
      <c r="A8" s="438"/>
      <c r="B8" s="441"/>
      <c r="C8" s="442"/>
      <c r="D8" s="443"/>
      <c r="E8" s="442"/>
      <c r="F8" s="441"/>
      <c r="G8" s="441"/>
    </row>
    <row r="9" spans="1:8">
      <c r="D9" s="136"/>
      <c r="E9" s="136"/>
      <c r="F9" s="136"/>
      <c r="G9" s="136"/>
      <c r="H9" s="136"/>
    </row>
    <row r="10" spans="1:8">
      <c r="A10" s="446"/>
      <c r="B10" s="446"/>
      <c r="C10" s="446"/>
      <c r="D10" s="446"/>
      <c r="E10" s="447"/>
      <c r="F10" s="663" t="s">
        <v>45</v>
      </c>
      <c r="G10" s="663"/>
      <c r="H10" s="136"/>
    </row>
    <row r="11" spans="1:8">
      <c r="A11" s="48" t="s">
        <v>294</v>
      </c>
      <c r="B11" s="49"/>
      <c r="C11" s="49"/>
      <c r="D11" s="50"/>
      <c r="E11" s="50"/>
      <c r="F11" s="477">
        <v>44286</v>
      </c>
      <c r="G11" s="477">
        <v>44196</v>
      </c>
      <c r="H11" s="136"/>
    </row>
    <row r="12" spans="1:8">
      <c r="A12" s="534"/>
      <c r="B12" s="534"/>
      <c r="C12" s="534"/>
      <c r="D12" s="534"/>
      <c r="E12" s="448"/>
      <c r="F12" s="6"/>
      <c r="G12" s="6"/>
      <c r="H12" s="136"/>
    </row>
    <row r="13" spans="1:8">
      <c r="A13" s="534" t="s">
        <v>61</v>
      </c>
      <c r="B13" s="534"/>
      <c r="C13" s="534"/>
      <c r="D13" s="534"/>
      <c r="E13" s="6"/>
      <c r="F13" s="449">
        <v>706</v>
      </c>
      <c r="G13" s="449">
        <v>706</v>
      </c>
      <c r="H13" s="136"/>
    </row>
    <row r="14" spans="1:8" s="136" customFormat="1">
      <c r="A14" s="534" t="s">
        <v>62</v>
      </c>
      <c r="B14" s="534"/>
      <c r="C14" s="534"/>
      <c r="D14" s="534"/>
      <c r="E14" s="6"/>
      <c r="F14" s="449">
        <v>415</v>
      </c>
      <c r="G14" s="449">
        <v>415</v>
      </c>
    </row>
    <row r="15" spans="1:8" ht="14.25">
      <c r="A15" s="534" t="s">
        <v>63</v>
      </c>
      <c r="B15" s="534"/>
      <c r="C15" s="534"/>
      <c r="D15" s="534"/>
      <c r="E15" s="6"/>
      <c r="F15" s="449">
        <v>0</v>
      </c>
      <c r="G15" s="449">
        <v>0</v>
      </c>
      <c r="H15" s="136"/>
    </row>
    <row r="16" spans="1:8" s="136" customFormat="1">
      <c r="A16" s="534" t="s">
        <v>64</v>
      </c>
      <c r="B16" s="534"/>
      <c r="C16" s="534"/>
      <c r="D16" s="534"/>
      <c r="E16" s="6"/>
      <c r="F16" s="449">
        <v>0</v>
      </c>
      <c r="G16" s="449">
        <v>0</v>
      </c>
    </row>
    <row r="17" spans="1:9">
      <c r="A17" s="534" t="s">
        <v>65</v>
      </c>
      <c r="B17" s="534"/>
      <c r="C17" s="534"/>
      <c r="D17" s="534"/>
      <c r="E17" s="6"/>
      <c r="F17" s="6">
        <v>3169</v>
      </c>
      <c r="G17" s="6">
        <v>3176</v>
      </c>
      <c r="H17" s="136"/>
    </row>
    <row r="18" spans="1:9">
      <c r="A18" s="48" t="s">
        <v>66</v>
      </c>
      <c r="B18" s="49"/>
      <c r="C18" s="49"/>
      <c r="D18" s="50"/>
      <c r="E18" s="50"/>
      <c r="F18" s="457">
        <v>4290</v>
      </c>
      <c r="G18" s="457">
        <v>4297</v>
      </c>
      <c r="H18" s="136"/>
    </row>
    <row r="19" spans="1:9">
      <c r="A19" s="534"/>
      <c r="B19" s="534"/>
      <c r="C19" s="534"/>
      <c r="D19" s="534"/>
      <c r="E19" s="6"/>
      <c r="F19" s="6"/>
      <c r="G19" s="6"/>
      <c r="H19" s="136"/>
    </row>
    <row r="20" spans="1:9">
      <c r="A20" s="389" t="s">
        <v>67</v>
      </c>
      <c r="B20" s="389"/>
      <c r="C20" s="389"/>
      <c r="D20" s="534"/>
      <c r="E20" s="6"/>
      <c r="F20" s="6"/>
      <c r="G20" s="6"/>
      <c r="H20" s="136"/>
    </row>
    <row r="21" spans="1:9" s="136" customFormat="1">
      <c r="A21" s="534" t="s">
        <v>68</v>
      </c>
      <c r="B21" s="534"/>
      <c r="C21" s="534"/>
      <c r="D21" s="534"/>
      <c r="E21" s="6"/>
      <c r="F21" s="449">
        <v>-17</v>
      </c>
      <c r="G21" s="449">
        <v>-18</v>
      </c>
    </row>
    <row r="22" spans="1:9">
      <c r="A22" s="534" t="s">
        <v>69</v>
      </c>
      <c r="B22" s="534"/>
      <c r="C22" s="534"/>
      <c r="D22" s="534"/>
      <c r="E22" s="6"/>
      <c r="F22" s="449">
        <v>0</v>
      </c>
      <c r="G22" s="449">
        <v>0</v>
      </c>
      <c r="H22" s="136"/>
    </row>
    <row r="23" spans="1:9" s="136" customFormat="1">
      <c r="A23" s="450" t="s">
        <v>70</v>
      </c>
      <c r="B23" s="450"/>
      <c r="C23" s="450"/>
      <c r="D23" s="534"/>
      <c r="E23" s="6"/>
      <c r="F23" s="449">
        <v>-4</v>
      </c>
      <c r="G23" s="449">
        <v>-4</v>
      </c>
    </row>
    <row r="24" spans="1:9" s="136" customFormat="1">
      <c r="A24" s="534" t="s">
        <v>71</v>
      </c>
      <c r="B24" s="534"/>
      <c r="C24" s="534"/>
      <c r="D24" s="534"/>
      <c r="E24" s="6"/>
      <c r="F24" s="449">
        <v>-80</v>
      </c>
      <c r="G24" s="449">
        <v>-84</v>
      </c>
    </row>
    <row r="25" spans="1:9">
      <c r="A25" s="534" t="s">
        <v>72</v>
      </c>
      <c r="B25" s="534"/>
      <c r="C25" s="534"/>
      <c r="D25" s="534"/>
      <c r="E25" s="6"/>
      <c r="F25" s="449">
        <v>58</v>
      </c>
      <c r="G25" s="449">
        <v>0</v>
      </c>
      <c r="H25" s="136"/>
    </row>
    <row r="26" spans="1:9">
      <c r="A26" s="534" t="s">
        <v>73</v>
      </c>
      <c r="B26" s="534"/>
      <c r="C26" s="534"/>
      <c r="D26" s="534"/>
      <c r="E26" s="6"/>
      <c r="F26" s="449">
        <v>-23</v>
      </c>
      <c r="G26" s="449">
        <v>-21</v>
      </c>
      <c r="H26" s="136"/>
    </row>
    <row r="27" spans="1:9">
      <c r="A27" s="48" t="s">
        <v>74</v>
      </c>
      <c r="B27" s="49"/>
      <c r="C27" s="49"/>
      <c r="D27" s="50"/>
      <c r="E27" s="50"/>
      <c r="F27" s="457">
        <v>4224</v>
      </c>
      <c r="G27" s="457">
        <v>4170</v>
      </c>
      <c r="H27" s="136"/>
    </row>
    <row r="28" spans="1:9" s="136" customFormat="1">
      <c r="A28" s="450" t="s">
        <v>75</v>
      </c>
      <c r="B28" s="450"/>
      <c r="C28" s="450"/>
      <c r="D28" s="534"/>
      <c r="E28" s="6"/>
      <c r="F28" s="449">
        <v>288</v>
      </c>
      <c r="G28" s="449">
        <v>288</v>
      </c>
    </row>
    <row r="29" spans="1:9">
      <c r="A29" s="48" t="s">
        <v>76</v>
      </c>
      <c r="B29" s="49"/>
      <c r="C29" s="49"/>
      <c r="D29" s="50"/>
      <c r="E29" s="50"/>
      <c r="F29" s="457">
        <v>4512</v>
      </c>
      <c r="G29" s="457">
        <v>4458</v>
      </c>
      <c r="H29" s="136"/>
    </row>
    <row r="30" spans="1:9" s="136" customFormat="1">
      <c r="A30" s="534"/>
      <c r="B30" s="534"/>
      <c r="C30" s="534"/>
      <c r="D30" s="534"/>
      <c r="E30" s="6"/>
      <c r="F30" s="6"/>
      <c r="G30" s="6"/>
    </row>
    <row r="31" spans="1:9">
      <c r="A31" s="451" t="s">
        <v>77</v>
      </c>
      <c r="B31" s="451"/>
      <c r="C31" s="451"/>
      <c r="D31" s="534"/>
      <c r="E31" s="6"/>
      <c r="F31" s="6"/>
      <c r="G31" s="6"/>
      <c r="H31" s="136"/>
    </row>
    <row r="32" spans="1:9">
      <c r="A32" s="450" t="s">
        <v>78</v>
      </c>
      <c r="B32" s="450"/>
      <c r="C32" s="450"/>
      <c r="D32" s="534"/>
      <c r="E32" s="6"/>
      <c r="F32" s="449">
        <v>400</v>
      </c>
      <c r="G32" s="449">
        <v>400</v>
      </c>
      <c r="H32" s="136"/>
      <c r="I32" s="136"/>
    </row>
    <row r="33" spans="1:15">
      <c r="A33" s="48" t="s">
        <v>79</v>
      </c>
      <c r="B33" s="49"/>
      <c r="C33" s="49"/>
      <c r="D33" s="50"/>
      <c r="E33" s="50"/>
      <c r="F33" s="457">
        <v>400</v>
      </c>
      <c r="G33" s="457">
        <v>400</v>
      </c>
      <c r="H33" s="136"/>
      <c r="I33" s="136"/>
    </row>
    <row r="34" spans="1:15">
      <c r="A34" s="450" t="s">
        <v>80</v>
      </c>
      <c r="B34" s="450"/>
      <c r="C34" s="450"/>
      <c r="D34" s="534"/>
      <c r="E34" s="6"/>
      <c r="F34" s="449"/>
      <c r="G34" s="449"/>
      <c r="H34" s="136"/>
      <c r="I34" s="136"/>
    </row>
    <row r="35" spans="1:15" s="136" customFormat="1">
      <c r="A35" s="48" t="s">
        <v>81</v>
      </c>
      <c r="B35" s="49"/>
      <c r="C35" s="49"/>
      <c r="D35" s="50"/>
      <c r="E35" s="50"/>
      <c r="F35" s="457">
        <v>4912</v>
      </c>
      <c r="G35" s="457">
        <v>4858</v>
      </c>
    </row>
    <row r="36" spans="1:15">
      <c r="A36" s="534"/>
      <c r="B36" s="534"/>
      <c r="C36" s="534"/>
      <c r="D36" s="534"/>
      <c r="E36" s="6"/>
      <c r="F36" s="6"/>
      <c r="G36" s="6"/>
      <c r="H36" s="136"/>
      <c r="I36" s="136"/>
    </row>
    <row r="37" spans="1:15">
      <c r="A37" s="451" t="s">
        <v>82</v>
      </c>
      <c r="B37" s="451"/>
      <c r="C37" s="451"/>
      <c r="D37" s="534"/>
      <c r="E37" s="6"/>
      <c r="F37" s="6"/>
      <c r="G37" s="6"/>
      <c r="H37" s="136"/>
      <c r="I37" s="136"/>
    </row>
    <row r="38" spans="1:15" s="136" customFormat="1">
      <c r="A38" s="450" t="s">
        <v>83</v>
      </c>
      <c r="B38" s="450"/>
      <c r="C38" s="450"/>
      <c r="D38" s="534"/>
      <c r="E38" s="6"/>
      <c r="F38" s="6">
        <v>514</v>
      </c>
      <c r="G38" s="6">
        <v>535</v>
      </c>
    </row>
    <row r="39" spans="1:15" s="136" customFormat="1">
      <c r="A39" s="450" t="s">
        <v>84</v>
      </c>
      <c r="B39" s="450"/>
      <c r="C39" s="450"/>
      <c r="D39" s="534"/>
      <c r="E39" s="6"/>
      <c r="F39" s="6">
        <v>26</v>
      </c>
      <c r="G39" s="6">
        <v>26</v>
      </c>
    </row>
    <row r="40" spans="1:15" s="136" customFormat="1">
      <c r="A40" s="450" t="s">
        <v>85</v>
      </c>
      <c r="B40" s="450"/>
      <c r="C40" s="450"/>
      <c r="D40" s="534"/>
      <c r="E40" s="6"/>
      <c r="F40" s="6">
        <v>9</v>
      </c>
      <c r="G40" s="6">
        <v>9</v>
      </c>
    </row>
    <row r="41" spans="1:15" s="136" customFormat="1">
      <c r="A41" s="450" t="s">
        <v>86</v>
      </c>
      <c r="B41" s="450"/>
      <c r="C41" s="450"/>
      <c r="D41" s="534"/>
      <c r="E41" s="6"/>
      <c r="F41" s="6">
        <v>542</v>
      </c>
      <c r="G41" s="6">
        <v>552</v>
      </c>
    </row>
    <row r="42" spans="1:15" s="136" customFormat="1">
      <c r="A42" s="450" t="s">
        <v>87</v>
      </c>
      <c r="B42" s="450"/>
      <c r="C42" s="450"/>
      <c r="D42" s="534"/>
      <c r="E42" s="6"/>
      <c r="F42" s="6">
        <v>1</v>
      </c>
      <c r="G42" s="6">
        <v>1</v>
      </c>
    </row>
    <row r="43" spans="1:15" s="136" customFormat="1">
      <c r="A43" s="450" t="s">
        <v>88</v>
      </c>
      <c r="B43" s="450"/>
      <c r="C43" s="450"/>
      <c r="D43" s="534"/>
      <c r="E43" s="6"/>
      <c r="F43" s="6">
        <v>3</v>
      </c>
      <c r="G43" s="6">
        <v>2</v>
      </c>
    </row>
    <row r="44" spans="1:15" s="136" customFormat="1">
      <c r="A44" s="48" t="s">
        <v>89</v>
      </c>
      <c r="B44" s="49"/>
      <c r="C44" s="49"/>
      <c r="D44" s="50"/>
      <c r="E44" s="50"/>
      <c r="F44" s="457">
        <v>1095</v>
      </c>
      <c r="G44" s="457">
        <v>1125</v>
      </c>
    </row>
    <row r="45" spans="1:15" s="136" customFormat="1">
      <c r="A45" s="534"/>
      <c r="B45" s="534"/>
      <c r="C45" s="534"/>
      <c r="D45" s="534"/>
      <c r="E45" s="6"/>
      <c r="F45" s="6"/>
      <c r="G45" s="6"/>
    </row>
    <row r="46" spans="1:15">
      <c r="A46" s="450" t="s">
        <v>90</v>
      </c>
      <c r="B46" s="450"/>
      <c r="C46" s="450"/>
      <c r="D46" s="534"/>
      <c r="E46" s="6"/>
      <c r="F46" s="6">
        <v>121</v>
      </c>
      <c r="G46" s="6">
        <v>121</v>
      </c>
      <c r="H46" s="136"/>
      <c r="I46" s="136"/>
    </row>
    <row r="47" spans="1:15">
      <c r="A47" s="450" t="s">
        <v>91</v>
      </c>
      <c r="B47" s="450"/>
      <c r="C47" s="450"/>
      <c r="D47" s="534"/>
      <c r="E47" s="6"/>
      <c r="F47" s="449">
        <v>185</v>
      </c>
      <c r="G47" s="449">
        <v>203</v>
      </c>
      <c r="H47" s="136"/>
      <c r="I47" s="136"/>
      <c r="J47" s="136"/>
      <c r="K47" s="136"/>
      <c r="L47" s="136"/>
      <c r="M47" s="136"/>
      <c r="N47" s="136"/>
      <c r="O47" s="136"/>
    </row>
    <row r="48" spans="1:15" s="8" customFormat="1">
      <c r="A48" s="450" t="s">
        <v>92</v>
      </c>
      <c r="B48" s="450"/>
      <c r="C48" s="450"/>
      <c r="D48" s="534"/>
      <c r="E48" s="6"/>
      <c r="F48" s="449">
        <v>34</v>
      </c>
      <c r="G48" s="449">
        <v>31</v>
      </c>
      <c r="I48" s="136"/>
      <c r="J48" s="136"/>
      <c r="K48" s="136"/>
      <c r="L48" s="136"/>
      <c r="M48" s="136"/>
      <c r="N48" s="136"/>
      <c r="O48" s="136"/>
    </row>
    <row r="49" spans="1:15" s="8" customFormat="1">
      <c r="A49" s="48" t="s">
        <v>93</v>
      </c>
      <c r="B49" s="49"/>
      <c r="C49" s="49"/>
      <c r="D49" s="50"/>
      <c r="E49" s="50"/>
      <c r="F49" s="457">
        <v>1435</v>
      </c>
      <c r="G49" s="457">
        <v>1480</v>
      </c>
      <c r="I49" s="136"/>
      <c r="J49" s="136"/>
      <c r="K49" s="136"/>
      <c r="L49" s="136"/>
      <c r="M49" s="136"/>
      <c r="N49" s="136"/>
      <c r="O49" s="136"/>
    </row>
    <row r="50" spans="1:15" s="8" customFormat="1">
      <c r="A50" s="450" t="s">
        <v>80</v>
      </c>
      <c r="B50" s="450"/>
      <c r="C50" s="450"/>
      <c r="D50" s="534"/>
      <c r="E50" s="6"/>
      <c r="F50" s="449"/>
      <c r="G50" s="449"/>
      <c r="I50" s="136"/>
      <c r="J50" s="136"/>
      <c r="K50" s="136"/>
      <c r="L50" s="136"/>
      <c r="M50" s="136"/>
      <c r="N50" s="136"/>
      <c r="O50" s="136"/>
    </row>
    <row r="51" spans="1:15">
      <c r="A51" s="48" t="s">
        <v>94</v>
      </c>
      <c r="B51" s="49"/>
      <c r="C51" s="49"/>
      <c r="D51" s="50"/>
      <c r="E51" s="50"/>
      <c r="F51" s="457">
        <v>17940</v>
      </c>
      <c r="G51" s="457">
        <v>18508</v>
      </c>
      <c r="H51" s="136"/>
      <c r="I51" s="136"/>
      <c r="J51" s="136"/>
      <c r="K51" s="136"/>
      <c r="L51" s="136"/>
      <c r="M51" s="136"/>
      <c r="N51" s="136"/>
      <c r="O51" s="136"/>
    </row>
    <row r="52" spans="1:15">
      <c r="A52" s="451"/>
      <c r="B52" s="451"/>
      <c r="C52" s="451"/>
      <c r="D52" s="534"/>
      <c r="E52" s="6"/>
      <c r="F52" s="6"/>
      <c r="G52" s="6"/>
      <c r="H52" s="136"/>
      <c r="I52" s="136"/>
      <c r="J52" s="136"/>
      <c r="K52" s="136"/>
      <c r="L52" s="136"/>
      <c r="M52" s="136"/>
      <c r="N52" s="136"/>
      <c r="O52" s="136"/>
    </row>
    <row r="53" spans="1:15">
      <c r="A53" s="451" t="s">
        <v>95</v>
      </c>
      <c r="B53" s="451"/>
      <c r="C53" s="451"/>
      <c r="D53" s="534"/>
      <c r="E53" s="6"/>
      <c r="F53" s="6"/>
      <c r="G53" s="6"/>
      <c r="H53" s="136"/>
      <c r="I53" s="136"/>
      <c r="J53" s="136"/>
      <c r="K53" s="136"/>
      <c r="L53" s="136"/>
      <c r="M53" s="136"/>
      <c r="N53" s="136"/>
      <c r="O53" s="136"/>
    </row>
    <row r="54" spans="1:15">
      <c r="A54" s="450" t="s">
        <v>96</v>
      </c>
      <c r="B54" s="450"/>
      <c r="C54" s="450"/>
      <c r="D54" s="534"/>
      <c r="E54" s="6"/>
      <c r="F54" s="6">
        <v>449</v>
      </c>
      <c r="G54" s="6">
        <v>463</v>
      </c>
      <c r="H54" s="136"/>
      <c r="I54" s="136"/>
      <c r="J54" s="136"/>
      <c r="K54" s="136"/>
      <c r="L54" s="136"/>
      <c r="M54" s="136"/>
      <c r="N54" s="136"/>
      <c r="O54" s="136"/>
    </row>
    <row r="55" spans="1:15">
      <c r="A55" s="450" t="s">
        <v>97</v>
      </c>
      <c r="B55" s="450"/>
      <c r="C55" s="450"/>
      <c r="D55" s="534"/>
      <c r="E55" s="6"/>
      <c r="F55" s="6">
        <v>179</v>
      </c>
      <c r="G55" s="6">
        <v>185</v>
      </c>
      <c r="H55" s="136"/>
      <c r="I55" s="136"/>
      <c r="J55" s="136"/>
      <c r="K55" s="136"/>
      <c r="L55" s="136"/>
      <c r="M55" s="136"/>
      <c r="N55" s="136"/>
      <c r="O55" s="136"/>
    </row>
    <row r="56" spans="1:15">
      <c r="A56" s="450" t="s">
        <v>98</v>
      </c>
      <c r="B56" s="450"/>
      <c r="C56" s="450"/>
      <c r="D56" s="534"/>
      <c r="E56" s="6"/>
      <c r="F56" s="6">
        <v>807</v>
      </c>
      <c r="G56" s="6">
        <v>833</v>
      </c>
      <c r="H56" s="136"/>
      <c r="I56" s="136"/>
      <c r="J56" s="136"/>
      <c r="K56" s="136"/>
      <c r="L56" s="136"/>
      <c r="M56" s="136"/>
      <c r="N56" s="136"/>
      <c r="O56" s="136"/>
    </row>
    <row r="57" spans="1:15">
      <c r="A57" s="48" t="s">
        <v>99</v>
      </c>
      <c r="B57" s="49"/>
      <c r="C57" s="49"/>
      <c r="D57" s="50"/>
      <c r="E57" s="50"/>
      <c r="F57" s="457">
        <v>1435</v>
      </c>
      <c r="G57" s="457">
        <v>1481</v>
      </c>
      <c r="H57" s="136"/>
      <c r="I57" s="136"/>
      <c r="J57" s="136"/>
      <c r="K57" s="136"/>
      <c r="L57" s="136"/>
      <c r="M57" s="136"/>
      <c r="N57" s="136"/>
      <c r="O57" s="136"/>
    </row>
    <row r="58" spans="1:15" s="136" customFormat="1">
      <c r="A58" s="48"/>
      <c r="B58" s="49"/>
      <c r="C58" s="49"/>
      <c r="D58" s="50"/>
      <c r="E58" s="50"/>
      <c r="F58" s="457"/>
      <c r="G58" s="457"/>
    </row>
    <row r="59" spans="1:15">
      <c r="A59" s="48" t="s">
        <v>100</v>
      </c>
      <c r="B59" s="49"/>
      <c r="C59" s="49"/>
      <c r="D59" s="50"/>
      <c r="E59" s="50"/>
      <c r="F59" s="457">
        <v>3417</v>
      </c>
      <c r="G59" s="457">
        <v>3337</v>
      </c>
      <c r="H59" s="136"/>
      <c r="I59" s="136"/>
      <c r="J59" s="136"/>
      <c r="K59" s="136"/>
      <c r="L59" s="136"/>
      <c r="M59" s="136"/>
      <c r="N59" s="136"/>
      <c r="O59" s="136"/>
    </row>
    <row r="60" spans="1:15">
      <c r="A60" s="451"/>
      <c r="B60" s="451"/>
      <c r="C60" s="451"/>
      <c r="D60" s="534"/>
      <c r="E60" s="6"/>
      <c r="F60" s="6"/>
      <c r="G60" s="6"/>
      <c r="H60" s="136"/>
      <c r="I60" s="136"/>
      <c r="J60" s="136"/>
      <c r="K60" s="136"/>
      <c r="L60" s="136"/>
      <c r="M60" s="136"/>
      <c r="N60" s="136"/>
      <c r="O60" s="136"/>
    </row>
    <row r="61" spans="1:15">
      <c r="A61" s="451" t="s">
        <v>40</v>
      </c>
      <c r="B61" s="451"/>
      <c r="C61" s="451"/>
      <c r="D61" s="534"/>
      <c r="E61" s="6"/>
      <c r="F61" s="6"/>
      <c r="G61" s="6"/>
      <c r="H61" s="136"/>
      <c r="I61" s="136"/>
      <c r="J61" s="136"/>
      <c r="K61" s="136"/>
      <c r="L61" s="136"/>
      <c r="M61" s="136"/>
      <c r="N61" s="136"/>
      <c r="O61" s="136"/>
    </row>
    <row r="62" spans="1:15">
      <c r="A62" s="450" t="s">
        <v>101</v>
      </c>
      <c r="B62" s="450"/>
      <c r="C62" s="450"/>
      <c r="D62" s="534"/>
      <c r="E62" s="6"/>
      <c r="F62" s="455">
        <v>0.23545150501672241</v>
      </c>
      <c r="G62" s="455">
        <v>0.2253079749297601</v>
      </c>
      <c r="H62" s="136"/>
      <c r="I62" s="136"/>
      <c r="J62" s="136"/>
      <c r="K62" s="136"/>
      <c r="L62" s="136"/>
      <c r="M62" s="136"/>
      <c r="N62" s="136"/>
      <c r="O62" s="136"/>
    </row>
    <row r="63" spans="1:15">
      <c r="A63" s="450" t="s">
        <v>102</v>
      </c>
      <c r="B63" s="450"/>
      <c r="C63" s="450"/>
      <c r="D63" s="534"/>
      <c r="E63" s="6"/>
      <c r="F63" s="455">
        <v>0.25150501672240805</v>
      </c>
      <c r="G63" s="455">
        <v>0.2408688134860601</v>
      </c>
      <c r="H63" s="136"/>
    </row>
    <row r="64" spans="1:15">
      <c r="A64" s="450" t="s">
        <v>40</v>
      </c>
      <c r="B64" s="450"/>
      <c r="C64" s="450"/>
      <c r="D64" s="534"/>
      <c r="E64" s="6"/>
      <c r="F64" s="455">
        <v>0.27380156075808249</v>
      </c>
      <c r="G64" s="455">
        <v>0.26248108925869895</v>
      </c>
      <c r="H64" s="136"/>
    </row>
    <row r="65" spans="1:10">
      <c r="A65" s="452" t="s">
        <v>103</v>
      </c>
      <c r="B65" s="452"/>
      <c r="C65" s="452"/>
      <c r="D65" s="453"/>
      <c r="E65" s="454"/>
      <c r="F65" s="456">
        <v>8.1799999999999998E-2</v>
      </c>
      <c r="G65" s="456">
        <v>8.1600000000000006E-2</v>
      </c>
      <c r="H65" s="136"/>
    </row>
    <row r="66" spans="1:10">
      <c r="A66" s="18"/>
      <c r="B66" s="13"/>
      <c r="C66" s="17"/>
      <c r="D66" s="17"/>
      <c r="E66" s="17"/>
      <c r="F66" s="468"/>
      <c r="G66" s="468"/>
      <c r="H66" s="136"/>
    </row>
    <row r="67" spans="1:10">
      <c r="A67" s="19"/>
      <c r="B67" s="12"/>
      <c r="C67" s="17"/>
      <c r="D67" s="17"/>
      <c r="E67" s="17"/>
      <c r="F67" s="468"/>
      <c r="G67" s="468"/>
      <c r="H67" s="136"/>
    </row>
    <row r="68" spans="1:10">
      <c r="A68" s="14"/>
      <c r="B68" s="13"/>
      <c r="C68" s="17"/>
      <c r="D68" s="20"/>
      <c r="E68" s="20"/>
      <c r="F68" s="468"/>
      <c r="G68" s="468"/>
      <c r="H68" s="136"/>
    </row>
    <row r="69" spans="1:10">
      <c r="A69" s="14"/>
      <c r="B69" s="13"/>
      <c r="C69" s="17"/>
      <c r="D69" s="17"/>
      <c r="E69" s="17"/>
      <c r="F69" s="468"/>
      <c r="G69" s="468"/>
      <c r="H69" s="136"/>
    </row>
    <row r="70" spans="1:10">
      <c r="A70" s="14"/>
      <c r="B70" s="13"/>
      <c r="C70" s="17"/>
      <c r="D70" s="1"/>
      <c r="E70" s="1"/>
      <c r="F70" s="468"/>
      <c r="G70" s="468"/>
      <c r="H70" s="136"/>
    </row>
    <row r="71" spans="1:10">
      <c r="A71" s="15"/>
      <c r="B71" s="16"/>
      <c r="C71" s="20"/>
      <c r="D71" s="23"/>
      <c r="E71" s="23"/>
      <c r="F71" s="468"/>
      <c r="G71" s="468"/>
      <c r="H71" s="136"/>
    </row>
    <row r="72" spans="1:10">
      <c r="A72" s="21"/>
      <c r="B72" s="1"/>
      <c r="C72" s="17"/>
      <c r="D72" s="23"/>
      <c r="E72" s="23"/>
      <c r="F72" s="468"/>
      <c r="G72" s="468"/>
      <c r="H72" s="136"/>
    </row>
    <row r="73" spans="1:10">
      <c r="A73" s="19"/>
      <c r="B73" s="22"/>
      <c r="C73" s="1"/>
      <c r="D73" s="23"/>
      <c r="E73" s="23"/>
      <c r="F73" s="468"/>
      <c r="G73" s="468"/>
      <c r="H73" s="136"/>
    </row>
    <row r="74" spans="1:10">
      <c r="A74" s="14"/>
      <c r="B74" s="23"/>
      <c r="C74" s="23"/>
      <c r="D74" s="23"/>
      <c r="E74" s="23"/>
      <c r="F74" s="468"/>
      <c r="G74" s="468"/>
      <c r="H74" s="136"/>
    </row>
    <row r="75" spans="1:10">
      <c r="A75" s="14"/>
      <c r="B75" s="13"/>
      <c r="C75" s="23"/>
      <c r="D75" s="23"/>
      <c r="E75" s="23"/>
      <c r="F75" s="468"/>
      <c r="G75" s="468"/>
      <c r="H75" s="136"/>
    </row>
    <row r="76" spans="1:10">
      <c r="A76" s="14"/>
      <c r="B76" s="13"/>
      <c r="C76" s="23"/>
      <c r="D76" s="13"/>
      <c r="E76" s="13"/>
      <c r="F76" s="468"/>
      <c r="G76" s="468"/>
      <c r="H76" s="136"/>
    </row>
    <row r="77" spans="1:10">
      <c r="A77" s="14"/>
      <c r="B77" s="13"/>
      <c r="C77" s="23"/>
      <c r="D77" s="13"/>
      <c r="E77" s="13"/>
      <c r="F77" s="468"/>
      <c r="G77" s="468"/>
      <c r="H77" s="136"/>
    </row>
    <row r="78" spans="1:10">
      <c r="A78" s="15"/>
      <c r="B78" s="24"/>
      <c r="C78" s="23"/>
      <c r="D78" s="20"/>
      <c r="E78" s="20"/>
      <c r="F78" s="468"/>
      <c r="G78" s="468"/>
      <c r="H78" s="136"/>
    </row>
    <row r="79" spans="1:10">
      <c r="A79" s="18"/>
      <c r="B79" s="13"/>
      <c r="C79" s="13"/>
      <c r="D79" s="468"/>
      <c r="E79" s="468"/>
      <c r="F79" s="468"/>
      <c r="G79" s="468"/>
      <c r="H79" s="136"/>
      <c r="I79" s="136"/>
      <c r="J79" s="136"/>
    </row>
    <row r="80" spans="1:10">
      <c r="A80" s="18"/>
      <c r="B80" s="13"/>
      <c r="C80" s="13"/>
      <c r="D80" s="468"/>
      <c r="E80" s="468"/>
      <c r="F80" s="468"/>
      <c r="G80" s="468"/>
      <c r="H80" s="136"/>
      <c r="I80" s="136"/>
      <c r="J80" s="136"/>
    </row>
    <row r="81" spans="1:10">
      <c r="A81" s="15"/>
      <c r="B81" s="16"/>
      <c r="C81" s="20"/>
      <c r="D81" s="25"/>
      <c r="E81" s="25"/>
      <c r="F81" s="12"/>
      <c r="G81" s="12"/>
      <c r="H81" s="26"/>
      <c r="I81" s="26"/>
      <c r="J81" s="26"/>
    </row>
    <row r="82" spans="1:10">
      <c r="A82" s="468"/>
      <c r="B82" s="468"/>
      <c r="C82" s="468"/>
      <c r="D82" s="25"/>
      <c r="E82" s="25"/>
      <c r="F82" s="12"/>
      <c r="G82" s="12"/>
      <c r="H82" s="26"/>
      <c r="I82" s="26"/>
      <c r="J82" s="26"/>
    </row>
    <row r="83" spans="1:10">
      <c r="A83" s="468"/>
      <c r="B83" s="468"/>
      <c r="C83" s="468"/>
      <c r="D83" s="25"/>
      <c r="E83" s="25"/>
      <c r="F83" s="12"/>
      <c r="G83" s="12"/>
      <c r="H83" s="26"/>
      <c r="I83" s="26"/>
      <c r="J83" s="26"/>
    </row>
    <row r="84" spans="1:10">
      <c r="A84" s="25"/>
      <c r="B84" s="25"/>
      <c r="C84" s="25"/>
      <c r="D84" s="25"/>
      <c r="E84" s="25"/>
      <c r="F84" s="12"/>
      <c r="G84" s="12"/>
      <c r="H84" s="26"/>
      <c r="I84" s="26"/>
      <c r="J84" s="26"/>
    </row>
    <row r="85" spans="1:10">
      <c r="A85" s="25"/>
      <c r="B85" s="25"/>
      <c r="C85" s="25"/>
      <c r="D85" s="468"/>
      <c r="E85" s="468"/>
      <c r="F85" s="468"/>
      <c r="G85" s="468"/>
      <c r="H85" s="136"/>
      <c r="I85" s="136"/>
      <c r="J85" s="136"/>
    </row>
    <row r="86" spans="1:10">
      <c r="A86" s="25"/>
      <c r="B86" s="25"/>
      <c r="C86" s="25"/>
      <c r="D86" s="468"/>
      <c r="E86" s="468"/>
      <c r="F86" s="468"/>
      <c r="G86" s="468"/>
      <c r="H86" s="136"/>
      <c r="I86" s="136"/>
      <c r="J86" s="136"/>
    </row>
    <row r="87" spans="1:10">
      <c r="A87" s="25"/>
      <c r="B87" s="25"/>
      <c r="C87" s="25"/>
      <c r="D87" s="468"/>
      <c r="E87" s="468"/>
      <c r="F87" s="468"/>
      <c r="G87" s="468"/>
      <c r="H87" s="136"/>
      <c r="I87" s="136"/>
      <c r="J87" s="136"/>
    </row>
    <row r="88" spans="1:10">
      <c r="A88" s="468"/>
      <c r="B88" s="468"/>
      <c r="C88" s="468"/>
      <c r="D88" s="468"/>
      <c r="E88" s="468"/>
      <c r="F88" s="468"/>
      <c r="G88" s="468"/>
      <c r="H88" s="136"/>
      <c r="I88" s="136"/>
      <c r="J88" s="136"/>
    </row>
    <row r="89" spans="1:10">
      <c r="A89" s="468"/>
      <c r="B89" s="468"/>
      <c r="C89" s="468"/>
      <c r="D89" s="468"/>
      <c r="E89" s="468"/>
      <c r="F89" s="468"/>
      <c r="G89" s="468"/>
      <c r="H89" s="136"/>
      <c r="I89" s="136"/>
      <c r="J89" s="136"/>
    </row>
    <row r="90" spans="1:10">
      <c r="A90" s="468"/>
      <c r="B90" s="468"/>
      <c r="C90" s="468"/>
      <c r="D90" s="468"/>
      <c r="E90" s="468"/>
      <c r="F90" s="468"/>
      <c r="G90" s="468"/>
      <c r="H90" s="136"/>
      <c r="I90" s="136"/>
      <c r="J90" s="136"/>
    </row>
    <row r="91" spans="1:10">
      <c r="A91" s="468"/>
      <c r="B91" s="468"/>
      <c r="C91" s="468"/>
      <c r="D91" s="468"/>
      <c r="E91" s="468"/>
      <c r="F91" s="468"/>
      <c r="G91" s="468"/>
      <c r="H91" s="136"/>
      <c r="I91" s="136"/>
      <c r="J91" s="136"/>
    </row>
    <row r="92" spans="1:10">
      <c r="A92" s="468"/>
      <c r="B92" s="468"/>
      <c r="C92" s="468"/>
      <c r="D92" s="468"/>
      <c r="E92" s="468"/>
      <c r="F92" s="468"/>
      <c r="G92" s="468"/>
      <c r="H92" s="136"/>
      <c r="I92" s="136"/>
      <c r="J92" s="136"/>
    </row>
    <row r="93" spans="1:10">
      <c r="A93" s="468"/>
      <c r="B93" s="468"/>
      <c r="C93" s="468"/>
      <c r="D93" s="468"/>
      <c r="E93" s="468"/>
      <c r="F93" s="468"/>
      <c r="G93" s="468"/>
      <c r="H93" s="136"/>
      <c r="I93" s="136"/>
      <c r="J93" s="136"/>
    </row>
    <row r="94" spans="1:10">
      <c r="A94" s="468"/>
      <c r="B94" s="468"/>
      <c r="C94" s="468"/>
      <c r="D94" s="468"/>
      <c r="E94" s="468"/>
      <c r="F94" s="468"/>
      <c r="G94" s="468"/>
      <c r="H94" s="136"/>
      <c r="I94" s="136"/>
      <c r="J94" s="136"/>
    </row>
    <row r="95" spans="1:10">
      <c r="A95" s="468"/>
      <c r="B95" s="468"/>
      <c r="C95" s="468"/>
      <c r="D95" s="468"/>
      <c r="E95" s="468"/>
      <c r="F95" s="468"/>
      <c r="G95" s="468"/>
      <c r="H95" s="136"/>
    </row>
    <row r="96" spans="1:10">
      <c r="A96" s="468"/>
      <c r="B96" s="468"/>
      <c r="C96" s="468"/>
      <c r="D96" s="468"/>
      <c r="E96" s="468"/>
      <c r="F96" s="468"/>
      <c r="G96" s="468"/>
      <c r="H96" s="136"/>
    </row>
    <row r="97" spans="1:8">
      <c r="A97" s="468"/>
      <c r="B97" s="468"/>
      <c r="C97" s="468"/>
      <c r="D97" s="468"/>
      <c r="E97" s="468"/>
      <c r="F97" s="468"/>
      <c r="G97" s="468"/>
      <c r="H97" s="136"/>
    </row>
    <row r="98" spans="1:8">
      <c r="A98" s="468"/>
      <c r="B98" s="468"/>
      <c r="C98" s="468"/>
      <c r="D98" s="468"/>
      <c r="E98" s="468"/>
      <c r="F98" s="468"/>
      <c r="G98" s="468"/>
      <c r="H98" s="136"/>
    </row>
    <row r="99" spans="1:8">
      <c r="A99" s="468"/>
      <c r="B99" s="468"/>
      <c r="C99" s="468"/>
      <c r="D99" s="468"/>
      <c r="E99" s="468"/>
      <c r="F99" s="468"/>
      <c r="G99" s="468"/>
      <c r="H99" s="136"/>
    </row>
    <row r="100" spans="1:8">
      <c r="A100" s="468"/>
      <c r="B100" s="468"/>
      <c r="C100" s="468"/>
      <c r="D100" s="468"/>
      <c r="E100" s="468"/>
      <c r="F100" s="468"/>
      <c r="G100" s="468"/>
      <c r="H100" s="136"/>
    </row>
    <row r="101" spans="1:8">
      <c r="A101" s="468"/>
      <c r="B101" s="468"/>
      <c r="C101" s="468"/>
      <c r="D101" s="468"/>
      <c r="E101" s="468"/>
      <c r="F101" s="468"/>
      <c r="G101" s="468"/>
      <c r="H101" s="136"/>
    </row>
    <row r="102" spans="1:8">
      <c r="A102" s="468"/>
      <c r="B102" s="468"/>
      <c r="C102" s="468"/>
      <c r="D102" s="468"/>
      <c r="E102" s="468"/>
      <c r="F102" s="468"/>
      <c r="G102" s="468"/>
      <c r="H102" s="136"/>
    </row>
    <row r="103" spans="1:8">
      <c r="A103" s="468"/>
      <c r="B103" s="468"/>
      <c r="C103" s="468"/>
      <c r="D103" s="468"/>
      <c r="E103" s="468"/>
      <c r="F103" s="468"/>
      <c r="G103" s="468"/>
      <c r="H103" s="136"/>
    </row>
    <row r="104" spans="1:8">
      <c r="A104" s="468"/>
      <c r="B104" s="468"/>
      <c r="C104" s="468"/>
      <c r="D104" s="468"/>
      <c r="E104" s="468"/>
      <c r="F104" s="468"/>
      <c r="G104" s="468"/>
      <c r="H104" s="136"/>
    </row>
    <row r="105" spans="1:8">
      <c r="A105" s="468"/>
      <c r="B105" s="468"/>
      <c r="C105" s="468"/>
      <c r="D105" s="468"/>
      <c r="E105" s="468"/>
      <c r="F105" s="468"/>
      <c r="G105" s="468"/>
      <c r="H105" s="136"/>
    </row>
    <row r="106" spans="1:8">
      <c r="A106" s="468"/>
      <c r="B106" s="468"/>
      <c r="C106" s="468"/>
      <c r="D106" s="468"/>
      <c r="E106" s="468"/>
      <c r="F106" s="468"/>
      <c r="G106" s="468"/>
      <c r="H106" s="136"/>
    </row>
    <row r="107" spans="1:8">
      <c r="A107" s="468"/>
      <c r="B107" s="468"/>
      <c r="C107" s="468"/>
      <c r="D107" s="468"/>
      <c r="E107" s="468"/>
      <c r="F107" s="468"/>
      <c r="G107" s="468"/>
      <c r="H107" s="136"/>
    </row>
    <row r="108" spans="1:8">
      <c r="A108" s="468"/>
      <c r="B108" s="468"/>
      <c r="C108" s="468"/>
      <c r="D108" s="468"/>
      <c r="E108" s="468"/>
      <c r="F108" s="468"/>
      <c r="G108" s="468"/>
      <c r="H108" s="136"/>
    </row>
    <row r="109" spans="1:8">
      <c r="A109" s="468"/>
      <c r="B109" s="468"/>
      <c r="C109" s="468"/>
      <c r="D109" s="468"/>
      <c r="E109" s="468"/>
      <c r="F109" s="468"/>
      <c r="G109" s="468"/>
      <c r="H109" s="136"/>
    </row>
    <row r="110" spans="1:8">
      <c r="A110" s="468"/>
      <c r="B110" s="468"/>
      <c r="C110" s="468"/>
      <c r="D110" s="468"/>
      <c r="E110" s="468"/>
      <c r="F110" s="468"/>
      <c r="G110" s="468"/>
      <c r="H110" s="136"/>
    </row>
    <row r="111" spans="1:8">
      <c r="A111" s="468"/>
      <c r="B111" s="468"/>
      <c r="C111" s="468"/>
      <c r="D111" s="468"/>
      <c r="E111" s="468"/>
      <c r="F111" s="468"/>
      <c r="G111" s="468"/>
    </row>
    <row r="112" spans="1:8">
      <c r="A112" s="468"/>
      <c r="B112" s="468"/>
      <c r="C112" s="468"/>
      <c r="D112" s="468"/>
      <c r="E112" s="468"/>
      <c r="F112" s="468"/>
      <c r="G112" s="468"/>
    </row>
    <row r="113" spans="1:7">
      <c r="A113" s="468"/>
      <c r="B113" s="468"/>
      <c r="C113" s="468"/>
      <c r="D113" s="468"/>
      <c r="E113" s="468"/>
      <c r="F113" s="468"/>
      <c r="G113" s="468"/>
    </row>
    <row r="114" spans="1:7">
      <c r="A114" s="468"/>
      <c r="B114" s="468"/>
      <c r="C114" s="468"/>
      <c r="D114" s="468"/>
      <c r="E114" s="468"/>
      <c r="F114" s="468"/>
      <c r="G114" s="468"/>
    </row>
    <row r="115" spans="1:7">
      <c r="A115" s="468"/>
      <c r="B115" s="468"/>
      <c r="C115" s="468"/>
      <c r="D115" s="468"/>
      <c r="E115" s="468"/>
      <c r="F115" s="468"/>
      <c r="G115" s="468"/>
    </row>
    <row r="116" spans="1:7">
      <c r="A116" s="468"/>
      <c r="B116" s="468"/>
      <c r="C116" s="468"/>
      <c r="D116" s="468"/>
      <c r="E116" s="468"/>
      <c r="F116" s="468"/>
      <c r="G116" s="468"/>
    </row>
    <row r="117" spans="1:7">
      <c r="A117" s="468"/>
      <c r="B117" s="468"/>
      <c r="C117" s="468"/>
      <c r="D117" s="468"/>
      <c r="E117" s="468"/>
      <c r="F117" s="468"/>
      <c r="G117" s="468"/>
    </row>
    <row r="118" spans="1:7">
      <c r="A118" s="468"/>
      <c r="B118" s="468"/>
      <c r="C118" s="468"/>
      <c r="D118" s="468"/>
      <c r="E118" s="468"/>
      <c r="F118" s="468"/>
      <c r="G118" s="468"/>
    </row>
    <row r="119" spans="1:7">
      <c r="A119" s="468"/>
      <c r="B119" s="468"/>
      <c r="C119" s="468"/>
      <c r="D119" s="468"/>
      <c r="E119" s="468"/>
      <c r="F119" s="468"/>
      <c r="G119" s="468"/>
    </row>
    <row r="120" spans="1:7">
      <c r="A120" s="468"/>
      <c r="B120" s="468"/>
      <c r="C120" s="468"/>
      <c r="D120" s="468"/>
      <c r="E120" s="468"/>
      <c r="F120" s="468"/>
      <c r="G120" s="468"/>
    </row>
    <row r="121" spans="1:7">
      <c r="A121" s="468"/>
      <c r="B121" s="468"/>
      <c r="C121" s="468"/>
      <c r="D121" s="468"/>
      <c r="E121" s="468"/>
      <c r="F121" s="468"/>
      <c r="G121" s="468"/>
    </row>
    <row r="122" spans="1:7">
      <c r="A122" s="468"/>
      <c r="B122" s="468"/>
      <c r="C122" s="468"/>
      <c r="D122" s="468"/>
      <c r="E122" s="468"/>
      <c r="F122" s="468"/>
      <c r="G122" s="468"/>
    </row>
    <row r="123" spans="1:7">
      <c r="A123" s="468"/>
      <c r="B123" s="468"/>
      <c r="C123" s="468"/>
      <c r="D123" s="468"/>
      <c r="E123" s="468"/>
      <c r="F123" s="468"/>
      <c r="G123" s="468"/>
    </row>
    <row r="124" spans="1:7">
      <c r="A124" s="468"/>
      <c r="B124" s="468"/>
      <c r="C124" s="468"/>
      <c r="D124" s="468"/>
      <c r="E124" s="468"/>
      <c r="F124" s="468"/>
      <c r="G124" s="468"/>
    </row>
    <row r="125" spans="1:7">
      <c r="A125" s="468"/>
      <c r="B125" s="468"/>
      <c r="C125" s="468"/>
      <c r="D125" s="468"/>
      <c r="E125" s="468"/>
      <c r="F125" s="468"/>
      <c r="G125" s="468"/>
    </row>
    <row r="126" spans="1:7">
      <c r="A126" s="468"/>
      <c r="B126" s="468"/>
      <c r="C126" s="468"/>
      <c r="D126" s="468"/>
      <c r="E126" s="468"/>
      <c r="F126" s="468"/>
      <c r="G126" s="468"/>
    </row>
    <row r="127" spans="1:7">
      <c r="A127" s="468"/>
      <c r="B127" s="468"/>
      <c r="C127" s="468"/>
      <c r="D127" s="468"/>
      <c r="E127" s="468"/>
      <c r="F127" s="468"/>
      <c r="G127" s="468"/>
    </row>
    <row r="128" spans="1:7">
      <c r="A128" s="468"/>
      <c r="B128" s="468"/>
      <c r="C128" s="468"/>
      <c r="D128" s="468"/>
      <c r="E128" s="468"/>
      <c r="F128" s="468"/>
      <c r="G128" s="468"/>
    </row>
    <row r="129" spans="1:7">
      <c r="A129" s="468"/>
      <c r="B129" s="468"/>
      <c r="C129" s="468"/>
      <c r="D129" s="468"/>
      <c r="E129" s="468"/>
      <c r="F129" s="468"/>
      <c r="G129" s="468"/>
    </row>
    <row r="130" spans="1:7">
      <c r="A130" s="468"/>
      <c r="B130" s="468"/>
      <c r="C130" s="468"/>
      <c r="D130" s="468"/>
      <c r="E130" s="468"/>
      <c r="F130" s="468"/>
      <c r="G130" s="468"/>
    </row>
    <row r="131" spans="1:7">
      <c r="A131" s="468"/>
      <c r="B131" s="468"/>
      <c r="C131" s="468"/>
      <c r="D131" s="468"/>
      <c r="E131" s="468"/>
      <c r="F131" s="468"/>
      <c r="G131" s="468"/>
    </row>
    <row r="132" spans="1:7">
      <c r="A132" s="468"/>
      <c r="B132" s="468"/>
      <c r="C132" s="468"/>
      <c r="D132" s="468"/>
      <c r="E132" s="468"/>
      <c r="F132" s="468"/>
      <c r="G132" s="468"/>
    </row>
    <row r="133" spans="1:7">
      <c r="A133" s="468"/>
      <c r="B133" s="468"/>
      <c r="C133" s="468"/>
      <c r="D133" s="468"/>
      <c r="E133" s="468"/>
      <c r="F133" s="468"/>
      <c r="G133" s="468"/>
    </row>
    <row r="134" spans="1:7">
      <c r="A134" s="468"/>
      <c r="B134" s="468"/>
      <c r="C134" s="468"/>
      <c r="D134" s="468"/>
      <c r="E134" s="468"/>
      <c r="F134" s="468"/>
      <c r="G134" s="468"/>
    </row>
    <row r="135" spans="1:7">
      <c r="A135" s="468"/>
      <c r="B135" s="468"/>
      <c r="C135" s="468"/>
      <c r="D135" s="468"/>
      <c r="E135" s="468"/>
      <c r="F135" s="468"/>
      <c r="G135" s="468"/>
    </row>
    <row r="136" spans="1:7">
      <c r="A136" s="468"/>
      <c r="B136" s="468"/>
      <c r="C136" s="468"/>
      <c r="D136" s="136"/>
      <c r="E136" s="136"/>
      <c r="F136" s="136"/>
      <c r="G136" s="136"/>
    </row>
    <row r="137" spans="1:7">
      <c r="A137" s="468"/>
      <c r="B137" s="468"/>
      <c r="C137" s="468"/>
      <c r="D137" s="136"/>
      <c r="E137" s="136"/>
      <c r="F137" s="136"/>
      <c r="G137" s="136"/>
    </row>
    <row r="138" spans="1:7">
      <c r="A138" s="468"/>
      <c r="B138" s="468"/>
      <c r="C138" s="468"/>
      <c r="D138" s="136"/>
      <c r="E138" s="136"/>
      <c r="F138" s="136"/>
      <c r="G138" s="136"/>
    </row>
  </sheetData>
  <mergeCells count="1">
    <mergeCell ref="F10:G1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K54"/>
  <sheetViews>
    <sheetView zoomScaleNormal="100" workbookViewId="0">
      <selection activeCell="C7" sqref="C7"/>
    </sheetView>
  </sheetViews>
  <sheetFormatPr baseColWidth="10" defaultColWidth="11" defaultRowHeight="12"/>
  <cols>
    <col min="1" max="1" width="36.25" style="136" customWidth="1"/>
    <col min="2" max="2" width="29.625" style="136" customWidth="1"/>
    <col min="3" max="3" width="8.375" style="136" customWidth="1"/>
    <col min="4" max="4" width="8.875" style="136" customWidth="1"/>
    <col min="5" max="6" width="10.625" style="136" customWidth="1"/>
    <col min="7" max="7" width="14.625" style="5" customWidth="1"/>
    <col min="8" max="8" width="11" style="5"/>
    <col min="9" max="9" width="31.25" style="5" customWidth="1"/>
    <col min="10" max="16384" width="11" style="5"/>
  </cols>
  <sheetData>
    <row r="1" spans="1:11" ht="21">
      <c r="A1" s="373" t="s">
        <v>104</v>
      </c>
      <c r="B1" s="534"/>
      <c r="C1" s="111"/>
      <c r="D1" s="111"/>
      <c r="E1" s="111"/>
      <c r="F1" s="111"/>
      <c r="G1" s="27"/>
      <c r="H1" s="27"/>
      <c r="I1" s="136"/>
      <c r="J1" s="27"/>
      <c r="K1" s="136"/>
    </row>
    <row r="2" spans="1:11">
      <c r="A2" s="534" t="s">
        <v>35</v>
      </c>
      <c r="B2" s="534"/>
      <c r="C2" s="111"/>
      <c r="D2" s="111"/>
      <c r="E2" s="111"/>
      <c r="F2" s="111"/>
      <c r="G2" s="27"/>
      <c r="H2" s="27"/>
      <c r="I2" s="136"/>
      <c r="J2" s="27"/>
      <c r="K2" s="136"/>
    </row>
    <row r="3" spans="1:11">
      <c r="A3" s="607"/>
      <c r="B3" s="607"/>
      <c r="C3" s="607"/>
      <c r="D3" s="607"/>
      <c r="E3" s="112"/>
      <c r="F3" s="534"/>
      <c r="G3" s="136"/>
      <c r="H3" s="136"/>
      <c r="I3" s="136"/>
      <c r="J3" s="608"/>
      <c r="K3" s="136"/>
    </row>
    <row r="4" spans="1:11">
      <c r="A4" s="444"/>
      <c r="B4" s="444"/>
      <c r="C4" s="444"/>
      <c r="D4" s="444"/>
      <c r="E4" s="291"/>
      <c r="F4" s="291"/>
      <c r="G4" s="28"/>
      <c r="H4" s="136"/>
      <c r="I4" s="136"/>
      <c r="J4" s="136"/>
      <c r="K4" s="136"/>
    </row>
    <row r="5" spans="1:11" ht="24">
      <c r="A5" s="602"/>
      <c r="B5" s="113"/>
      <c r="C5" s="168"/>
      <c r="D5" s="168" t="s">
        <v>105</v>
      </c>
      <c r="E5" s="166" t="s">
        <v>106</v>
      </c>
      <c r="F5" s="115" t="s">
        <v>106</v>
      </c>
      <c r="G5" s="30"/>
      <c r="H5" s="136"/>
      <c r="I5" s="136"/>
      <c r="J5" s="136"/>
      <c r="K5" s="136"/>
    </row>
    <row r="6" spans="1:11">
      <c r="A6" s="602"/>
      <c r="B6" s="113"/>
      <c r="C6" s="168"/>
      <c r="D6" s="168"/>
      <c r="E6" s="166" t="s">
        <v>45</v>
      </c>
      <c r="F6" s="115" t="s">
        <v>45</v>
      </c>
      <c r="G6" s="28"/>
      <c r="H6" s="136"/>
      <c r="I6" s="136"/>
      <c r="J6" s="136"/>
      <c r="K6" s="136"/>
    </row>
    <row r="7" spans="1:11" ht="12.75" thickBot="1">
      <c r="A7" s="116"/>
      <c r="B7" s="117"/>
      <c r="C7" s="348"/>
      <c r="D7" s="348">
        <v>44286</v>
      </c>
      <c r="E7" s="348">
        <v>44286</v>
      </c>
      <c r="F7" s="478">
        <v>44196</v>
      </c>
      <c r="G7" s="31"/>
      <c r="H7" s="136"/>
      <c r="I7" s="3"/>
      <c r="J7" s="136"/>
      <c r="K7" s="136"/>
    </row>
    <row r="8" spans="1:11">
      <c r="A8" s="53" t="s">
        <v>107</v>
      </c>
      <c r="B8" s="444" t="s">
        <v>108</v>
      </c>
      <c r="C8" s="301"/>
      <c r="D8" s="301">
        <v>14031.706093000001</v>
      </c>
      <c r="E8" s="301">
        <v>6422.8470779999998</v>
      </c>
      <c r="F8" s="301">
        <v>6681.821226</v>
      </c>
      <c r="G8" s="32"/>
      <c r="H8" s="136"/>
      <c r="I8" s="3"/>
      <c r="J8" s="136"/>
      <c r="K8" s="136"/>
    </row>
    <row r="9" spans="1:11" s="136" customFormat="1">
      <c r="A9" s="53"/>
      <c r="B9" s="444" t="s">
        <v>109</v>
      </c>
      <c r="C9" s="301"/>
      <c r="D9" s="301">
        <v>3.1279270000000001</v>
      </c>
      <c r="E9" s="301">
        <v>3.0257390000000002</v>
      </c>
      <c r="F9" s="301">
        <v>3.2925610000000001</v>
      </c>
      <c r="G9" s="32"/>
      <c r="I9" s="3"/>
    </row>
    <row r="10" spans="1:11">
      <c r="A10" s="118"/>
      <c r="B10" s="119" t="s">
        <v>110</v>
      </c>
      <c r="C10" s="302"/>
      <c r="D10" s="302">
        <v>902.17655000000002</v>
      </c>
      <c r="E10" s="302">
        <v>326.88147700000002</v>
      </c>
      <c r="F10" s="302">
        <v>330.42227800000001</v>
      </c>
      <c r="G10" s="32"/>
      <c r="H10" s="136"/>
      <c r="I10" s="3"/>
      <c r="J10" s="136"/>
      <c r="K10" s="136"/>
    </row>
    <row r="11" spans="1:11">
      <c r="A11" s="110" t="s">
        <v>111</v>
      </c>
      <c r="B11" s="110" t="s">
        <v>112</v>
      </c>
      <c r="C11" s="301"/>
      <c r="D11" s="301">
        <v>0.476387</v>
      </c>
      <c r="E11" s="301">
        <v>0.18818299999999999</v>
      </c>
      <c r="F11" s="301">
        <v>0.132045</v>
      </c>
      <c r="G11" s="32"/>
      <c r="H11" s="136"/>
      <c r="I11" s="3"/>
      <c r="J11" s="136"/>
      <c r="K11" s="136"/>
    </row>
    <row r="12" spans="1:11" ht="12" customHeight="1">
      <c r="A12" s="110"/>
      <c r="B12" s="110" t="s">
        <v>113</v>
      </c>
      <c r="C12" s="301"/>
      <c r="D12" s="301">
        <v>31191.739892000001</v>
      </c>
      <c r="E12" s="301">
        <v>6889.6818789999998</v>
      </c>
      <c r="F12" s="301">
        <v>7018.1576610000002</v>
      </c>
      <c r="G12" s="32"/>
      <c r="H12" s="136"/>
      <c r="I12" s="3"/>
      <c r="J12" s="136"/>
      <c r="K12" s="136"/>
    </row>
    <row r="13" spans="1:11" ht="14.25" customHeight="1">
      <c r="A13" s="120"/>
      <c r="B13" s="120" t="s">
        <v>114</v>
      </c>
      <c r="C13" s="302"/>
      <c r="D13" s="302">
        <v>21.956472000000002</v>
      </c>
      <c r="E13" s="302">
        <v>9.0747999999999998</v>
      </c>
      <c r="F13" s="302">
        <v>10.265243999999999</v>
      </c>
      <c r="G13" s="32"/>
      <c r="H13" s="136"/>
      <c r="I13" s="3"/>
      <c r="J13" s="136"/>
      <c r="K13" s="136"/>
    </row>
    <row r="14" spans="1:11" s="136" customFormat="1" ht="14.25" customHeight="1">
      <c r="A14" s="110" t="s">
        <v>88</v>
      </c>
      <c r="B14" s="110"/>
      <c r="C14" s="302"/>
      <c r="D14" s="302">
        <v>9.9943419999999996</v>
      </c>
      <c r="E14" s="302">
        <v>36.979064000000001</v>
      </c>
      <c r="F14" s="302">
        <v>19.708234000000001</v>
      </c>
      <c r="G14" s="32"/>
      <c r="I14" s="3"/>
    </row>
    <row r="15" spans="1:11">
      <c r="A15" s="664" t="s">
        <v>115</v>
      </c>
      <c r="B15" s="664"/>
      <c r="C15" s="303"/>
      <c r="D15" s="303">
        <v>46161.177662999995</v>
      </c>
      <c r="E15" s="303">
        <v>13688.67822</v>
      </c>
      <c r="F15" s="303">
        <v>14063.799249</v>
      </c>
      <c r="G15" s="34"/>
      <c r="H15" s="136"/>
      <c r="I15" s="3"/>
      <c r="J15" s="136"/>
      <c r="K15" s="136"/>
    </row>
    <row r="16" spans="1:11">
      <c r="A16" s="113"/>
      <c r="B16" s="113"/>
      <c r="C16" s="296"/>
      <c r="D16" s="296"/>
      <c r="E16" s="304"/>
      <c r="F16" s="304"/>
      <c r="G16" s="35"/>
      <c r="H16" s="136"/>
      <c r="I16" s="3"/>
      <c r="J16" s="136"/>
      <c r="K16" s="136"/>
    </row>
    <row r="17" spans="1:11" s="136" customFormat="1" ht="12" customHeight="1">
      <c r="A17" s="444" t="s">
        <v>116</v>
      </c>
      <c r="B17" s="444"/>
      <c r="C17" s="301"/>
      <c r="D17" s="301">
        <v>1715.8792309999999</v>
      </c>
      <c r="E17" s="301">
        <v>76</v>
      </c>
      <c r="F17" s="301">
        <v>29</v>
      </c>
      <c r="G17" s="35"/>
      <c r="I17" s="3"/>
    </row>
    <row r="18" spans="1:11" ht="12" customHeight="1">
      <c r="A18" s="444" t="s">
        <v>117</v>
      </c>
      <c r="B18" s="444"/>
      <c r="C18" s="301"/>
      <c r="D18" s="301">
        <v>1626.0151880000001</v>
      </c>
      <c r="E18" s="301">
        <v>373.76594599999999</v>
      </c>
      <c r="F18" s="301">
        <v>418.65853900000002</v>
      </c>
      <c r="G18" s="32"/>
      <c r="H18" s="36"/>
      <c r="I18" s="136"/>
      <c r="J18" s="136"/>
      <c r="K18" s="136"/>
    </row>
    <row r="19" spans="1:11" s="136" customFormat="1" ht="12" customHeight="1">
      <c r="A19" s="444" t="s">
        <v>118</v>
      </c>
      <c r="B19" s="444"/>
      <c r="C19" s="301"/>
      <c r="D19" s="301">
        <v>0</v>
      </c>
      <c r="E19" s="301">
        <v>0</v>
      </c>
      <c r="F19" s="301">
        <v>0</v>
      </c>
      <c r="G19" s="32"/>
      <c r="H19" s="36"/>
    </row>
    <row r="20" spans="1:11" s="136" customFormat="1" ht="12" customHeight="1">
      <c r="A20" s="444" t="s">
        <v>119</v>
      </c>
      <c r="B20" s="444"/>
      <c r="C20" s="301"/>
      <c r="D20" s="301">
        <v>334.07506799999999</v>
      </c>
      <c r="E20" s="301">
        <v>0</v>
      </c>
      <c r="F20" s="301">
        <v>0</v>
      </c>
      <c r="G20" s="32"/>
      <c r="H20" s="36"/>
    </row>
    <row r="21" spans="1:11">
      <c r="A21" s="541" t="s">
        <v>120</v>
      </c>
      <c r="B21" s="444"/>
      <c r="C21" s="301"/>
      <c r="D21" s="301">
        <v>1481.403736</v>
      </c>
      <c r="E21" s="301">
        <v>317.90258599999999</v>
      </c>
      <c r="F21" s="301">
        <v>462.41604799999999</v>
      </c>
      <c r="G21" s="32"/>
      <c r="H21" s="36"/>
      <c r="I21" s="136"/>
      <c r="J21" s="136"/>
      <c r="K21" s="136"/>
    </row>
    <row r="22" spans="1:11">
      <c r="A22" s="444" t="s">
        <v>107</v>
      </c>
      <c r="B22" s="444"/>
      <c r="C22" s="301"/>
      <c r="D22" s="301">
        <v>366.12898000000001</v>
      </c>
      <c r="E22" s="301">
        <v>265.41788600000001</v>
      </c>
      <c r="F22" s="301">
        <v>222.464158</v>
      </c>
      <c r="G22" s="32"/>
      <c r="H22" s="36"/>
      <c r="I22" s="136"/>
      <c r="J22" s="136"/>
      <c r="K22" s="136"/>
    </row>
    <row r="23" spans="1:11" ht="12" customHeight="1">
      <c r="A23" s="444" t="s">
        <v>111</v>
      </c>
      <c r="B23" s="444"/>
      <c r="C23" s="301"/>
      <c r="D23" s="301">
        <v>140.87615700000001</v>
      </c>
      <c r="E23" s="301">
        <v>100.003907</v>
      </c>
      <c r="F23" s="301">
        <v>99.663352000000003</v>
      </c>
      <c r="G23" s="32"/>
      <c r="H23" s="36"/>
      <c r="I23" s="136"/>
      <c r="J23" s="136"/>
      <c r="K23" s="136"/>
    </row>
    <row r="24" spans="1:11" s="136" customFormat="1" ht="12" customHeight="1">
      <c r="A24" s="444" t="s">
        <v>121</v>
      </c>
      <c r="B24" s="444"/>
      <c r="C24" s="301"/>
      <c r="D24" s="301">
        <v>905.68584599999997</v>
      </c>
      <c r="E24" s="301">
        <v>717.76003900000001</v>
      </c>
      <c r="F24" s="301">
        <v>831.34199899999999</v>
      </c>
      <c r="G24" s="32"/>
      <c r="H24" s="36"/>
    </row>
    <row r="25" spans="1:11" s="136" customFormat="1" ht="12" customHeight="1">
      <c r="A25" s="444" t="s">
        <v>122</v>
      </c>
      <c r="B25" s="444"/>
      <c r="C25" s="301"/>
      <c r="D25" s="301">
        <v>2.9870830000000002</v>
      </c>
      <c r="E25" s="301">
        <v>2.9870830000000002</v>
      </c>
      <c r="F25" s="301">
        <v>3.4068499999999999</v>
      </c>
      <c r="G25" s="32"/>
      <c r="H25" s="36"/>
    </row>
    <row r="26" spans="1:11" s="136" customFormat="1" ht="12" customHeight="1">
      <c r="A26" s="444" t="s">
        <v>123</v>
      </c>
      <c r="B26" s="444"/>
      <c r="C26" s="301"/>
      <c r="D26" s="301">
        <v>3944.631703</v>
      </c>
      <c r="E26" s="301">
        <v>394.46316899999999</v>
      </c>
      <c r="F26" s="301">
        <v>406.37838799999997</v>
      </c>
      <c r="G26" s="32"/>
      <c r="H26" s="36"/>
    </row>
    <row r="27" spans="1:11" ht="12" customHeight="1">
      <c r="A27" s="119" t="s">
        <v>124</v>
      </c>
      <c r="B27" s="119"/>
      <c r="C27" s="302"/>
      <c r="D27" s="302">
        <v>348.92944499999999</v>
      </c>
      <c r="E27" s="302">
        <v>64.262799999999999</v>
      </c>
      <c r="F27" s="302">
        <v>69.840503999999996</v>
      </c>
      <c r="G27" s="32"/>
      <c r="H27" s="36"/>
      <c r="I27" s="136"/>
      <c r="J27" s="136"/>
      <c r="K27" s="136"/>
    </row>
    <row r="28" spans="1:11">
      <c r="A28" s="664" t="s">
        <v>125</v>
      </c>
      <c r="B28" s="664"/>
      <c r="C28" s="306"/>
      <c r="D28" s="303">
        <v>10866.612437000002</v>
      </c>
      <c r="E28" s="303">
        <v>2312.563416</v>
      </c>
      <c r="F28" s="303">
        <v>2543.1698379999998</v>
      </c>
      <c r="G28" s="34"/>
      <c r="H28" s="315"/>
      <c r="I28" s="136"/>
      <c r="J28" s="136"/>
      <c r="K28" s="136"/>
    </row>
    <row r="29" spans="1:11">
      <c r="A29" s="113"/>
      <c r="B29" s="113"/>
      <c r="C29" s="295"/>
      <c r="D29" s="303"/>
      <c r="E29" s="303"/>
      <c r="F29" s="303"/>
      <c r="G29" s="34"/>
      <c r="H29" s="315"/>
      <c r="I29" s="136"/>
      <c r="J29" s="136"/>
      <c r="K29" s="136"/>
    </row>
    <row r="30" spans="1:11">
      <c r="A30" s="122" t="s">
        <v>126</v>
      </c>
      <c r="B30" s="123"/>
      <c r="C30" s="297"/>
      <c r="D30" s="305">
        <v>57027.790099999998</v>
      </c>
      <c r="E30" s="305">
        <v>16001.241635999999</v>
      </c>
      <c r="F30" s="305">
        <v>16606.969086999998</v>
      </c>
      <c r="G30" s="39"/>
      <c r="H30" s="136"/>
      <c r="I30" s="136"/>
      <c r="J30" s="136"/>
      <c r="K30" s="136"/>
    </row>
    <row r="31" spans="1:11">
      <c r="G31" s="136"/>
      <c r="H31" s="136"/>
      <c r="I31" s="136"/>
      <c r="J31" s="136"/>
      <c r="K31" s="136"/>
    </row>
    <row r="32" spans="1:11">
      <c r="G32" s="136"/>
      <c r="H32" s="136"/>
      <c r="I32" s="136"/>
      <c r="J32" s="136"/>
      <c r="K32" s="136"/>
    </row>
    <row r="33" spans="1:11">
      <c r="A33" s="534" t="s">
        <v>127</v>
      </c>
      <c r="B33" s="534"/>
      <c r="C33" s="534"/>
      <c r="D33" s="534"/>
      <c r="E33" s="534"/>
      <c r="F33" s="534"/>
      <c r="G33" s="534"/>
      <c r="H33" s="136"/>
      <c r="I33" s="136"/>
      <c r="J33" s="136"/>
      <c r="K33" s="136"/>
    </row>
    <row r="34" spans="1:11">
      <c r="A34" s="534" t="s">
        <v>128</v>
      </c>
      <c r="B34" s="534"/>
      <c r="C34" s="534"/>
      <c r="D34" s="534"/>
      <c r="E34" s="534"/>
      <c r="F34" s="6"/>
      <c r="G34" s="534"/>
      <c r="H34" s="136"/>
      <c r="I34" s="136"/>
      <c r="J34" s="136"/>
      <c r="K34" s="136"/>
    </row>
    <row r="35" spans="1:11">
      <c r="A35" s="534" t="s">
        <v>129</v>
      </c>
      <c r="B35" s="534"/>
      <c r="C35" s="534"/>
      <c r="D35" s="534"/>
      <c r="E35" s="534"/>
      <c r="F35" s="534"/>
      <c r="G35" s="534"/>
      <c r="H35" s="136"/>
      <c r="I35" s="136"/>
      <c r="J35" s="136"/>
      <c r="K35" s="136"/>
    </row>
    <row r="36" spans="1:11">
      <c r="A36" s="534" t="s">
        <v>130</v>
      </c>
      <c r="B36" s="534"/>
      <c r="C36" s="534"/>
      <c r="D36" s="534"/>
      <c r="E36" s="534"/>
      <c r="F36" s="534"/>
      <c r="G36" s="534"/>
      <c r="H36" s="136"/>
      <c r="I36" s="136"/>
      <c r="J36" s="136"/>
      <c r="K36" s="136"/>
    </row>
    <row r="37" spans="1:11">
      <c r="A37" s="534" t="s">
        <v>131</v>
      </c>
      <c r="B37" s="534"/>
      <c r="C37" s="534"/>
      <c r="D37" s="534"/>
      <c r="E37" s="534"/>
      <c r="F37" s="534"/>
      <c r="G37" s="534"/>
      <c r="H37" s="136"/>
      <c r="I37" s="136"/>
      <c r="J37" s="136"/>
      <c r="K37" s="136"/>
    </row>
    <row r="38" spans="1:11">
      <c r="A38" s="534" t="s">
        <v>132</v>
      </c>
      <c r="B38" s="534"/>
      <c r="C38" s="534"/>
      <c r="D38" s="534"/>
      <c r="E38" s="534"/>
      <c r="F38" s="534"/>
      <c r="G38" s="534"/>
      <c r="H38" s="136"/>
      <c r="I38" s="136"/>
      <c r="J38" s="136"/>
      <c r="K38" s="136"/>
    </row>
    <row r="39" spans="1:11">
      <c r="A39" s="534"/>
      <c r="B39" s="534"/>
      <c r="C39" s="534"/>
      <c r="D39" s="534"/>
      <c r="E39" s="534"/>
      <c r="F39" s="534"/>
      <c r="G39" s="534"/>
      <c r="H39" s="136"/>
      <c r="I39" s="136"/>
      <c r="J39" s="136"/>
      <c r="K39" s="136"/>
    </row>
    <row r="40" spans="1:11">
      <c r="A40" s="534"/>
      <c r="B40" s="534"/>
      <c r="C40" s="534"/>
      <c r="D40" s="534"/>
      <c r="E40" s="534"/>
      <c r="F40" s="534"/>
      <c r="G40" s="534"/>
      <c r="H40" s="136"/>
      <c r="I40" s="136"/>
      <c r="J40" s="136"/>
      <c r="K40" s="136"/>
    </row>
    <row r="41" spans="1:11">
      <c r="A41" s="401"/>
      <c r="B41" s="534"/>
      <c r="C41" s="534"/>
      <c r="D41" s="534"/>
      <c r="E41" s="534"/>
      <c r="F41" s="534"/>
      <c r="G41" s="534"/>
      <c r="H41" s="136"/>
      <c r="I41" s="136"/>
      <c r="J41" s="136"/>
      <c r="K41" s="136"/>
    </row>
    <row r="42" spans="1:11">
      <c r="A42" s="534"/>
      <c r="B42" s="534"/>
      <c r="C42" s="534"/>
      <c r="D42" s="534"/>
      <c r="E42" s="534"/>
      <c r="F42" s="534"/>
      <c r="G42" s="534"/>
      <c r="H42" s="136"/>
      <c r="I42" s="136"/>
      <c r="J42" s="136"/>
      <c r="K42" s="136"/>
    </row>
    <row r="43" spans="1:11">
      <c r="A43" s="534"/>
      <c r="B43" s="534"/>
      <c r="C43" s="534"/>
      <c r="D43" s="534"/>
      <c r="E43" s="534"/>
      <c r="F43" s="534"/>
      <c r="G43" s="534"/>
      <c r="H43" s="136"/>
      <c r="I43" s="136"/>
      <c r="J43" s="136"/>
      <c r="K43" s="136"/>
    </row>
    <row r="44" spans="1:11">
      <c r="A44" s="534"/>
      <c r="B44" s="534"/>
      <c r="C44" s="534"/>
      <c r="D44" s="534"/>
      <c r="E44" s="534"/>
      <c r="F44" s="534"/>
      <c r="G44" s="534"/>
      <c r="H44" s="136"/>
      <c r="I44" s="136"/>
      <c r="J44" s="136"/>
      <c r="K44" s="136"/>
    </row>
    <row r="45" spans="1:11">
      <c r="A45" s="534"/>
      <c r="B45" s="534"/>
      <c r="C45" s="534"/>
      <c r="D45" s="534"/>
      <c r="E45" s="534"/>
      <c r="F45" s="534"/>
      <c r="G45" s="534"/>
      <c r="H45" s="136"/>
      <c r="I45" s="136"/>
      <c r="J45" s="136"/>
      <c r="K45" s="136"/>
    </row>
    <row r="54" spans="2:2">
      <c r="B54" s="387"/>
    </row>
  </sheetData>
  <mergeCells count="2">
    <mergeCell ref="A15:B15"/>
    <mergeCell ref="A28:B2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4"/>
  <sheetViews>
    <sheetView workbookViewId="0">
      <selection activeCell="A23" sqref="A23"/>
    </sheetView>
  </sheetViews>
  <sheetFormatPr baseColWidth="10" defaultColWidth="11" defaultRowHeight="12"/>
  <cols>
    <col min="1" max="1" width="35" style="136" customWidth="1"/>
    <col min="2" max="2" width="1" style="136" customWidth="1"/>
    <col min="3" max="6" width="12.625" style="136" customWidth="1"/>
    <col min="7" max="7" width="12.625" style="5" customWidth="1"/>
    <col min="8" max="8" width="11" style="5"/>
    <col min="9" max="9" width="31.25" style="5" customWidth="1"/>
    <col min="10" max="16384" width="11" style="5"/>
  </cols>
  <sheetData>
    <row r="1" spans="1:8" ht="21">
      <c r="A1" s="373" t="s">
        <v>133</v>
      </c>
      <c r="B1" s="534"/>
      <c r="C1" s="534"/>
      <c r="D1" s="534"/>
      <c r="E1" s="534"/>
      <c r="F1" s="534"/>
      <c r="G1" s="534"/>
      <c r="H1" s="136"/>
    </row>
    <row r="2" spans="1:8">
      <c r="A2" s="534" t="s">
        <v>35</v>
      </c>
      <c r="B2" s="534"/>
      <c r="C2" s="534"/>
      <c r="D2" s="534"/>
      <c r="E2" s="534"/>
      <c r="F2" s="534"/>
      <c r="G2" s="534"/>
      <c r="H2" s="136"/>
    </row>
    <row r="3" spans="1:8">
      <c r="A3" s="54"/>
      <c r="B3" s="54"/>
      <c r="C3" s="114"/>
      <c r="E3" s="114"/>
      <c r="F3" s="114"/>
      <c r="G3" s="114"/>
      <c r="H3" s="136"/>
    </row>
    <row r="4" spans="1:8" ht="12.75" thickBot="1">
      <c r="A4" s="374">
        <v>44286</v>
      </c>
      <c r="B4" s="138"/>
      <c r="C4" s="294" t="s">
        <v>45</v>
      </c>
      <c r="D4" s="291"/>
      <c r="E4" s="291"/>
      <c r="F4" s="291"/>
      <c r="G4" s="291"/>
      <c r="H4" s="468"/>
    </row>
    <row r="5" spans="1:8">
      <c r="A5" s="666" t="s">
        <v>134</v>
      </c>
      <c r="B5" s="666"/>
      <c r="C5" s="90">
        <v>871.48189200000002</v>
      </c>
      <c r="D5" s="299"/>
      <c r="E5" s="299"/>
      <c r="F5" s="299"/>
      <c r="G5" s="299"/>
      <c r="H5" s="46"/>
    </row>
    <row r="6" spans="1:8">
      <c r="A6" s="666" t="s">
        <v>135</v>
      </c>
      <c r="B6" s="666"/>
      <c r="C6" s="90">
        <v>825.41982399999995</v>
      </c>
      <c r="D6" s="299"/>
      <c r="E6" s="299"/>
      <c r="F6" s="299"/>
      <c r="G6" s="299"/>
      <c r="H6" s="46"/>
    </row>
    <row r="7" spans="1:8">
      <c r="A7" s="666" t="s">
        <v>136</v>
      </c>
      <c r="B7" s="666"/>
      <c r="C7" s="90">
        <v>715.61028699999997</v>
      </c>
      <c r="D7" s="299"/>
      <c r="E7" s="299"/>
      <c r="F7" s="299"/>
      <c r="G7" s="299"/>
      <c r="H7" s="46"/>
    </row>
    <row r="8" spans="1:8" s="136" customFormat="1">
      <c r="A8" s="666" t="s">
        <v>137</v>
      </c>
      <c r="B8" s="666"/>
      <c r="C8" s="90">
        <v>804.17066766666665</v>
      </c>
      <c r="D8" s="90"/>
      <c r="E8" s="90"/>
      <c r="F8" s="90"/>
      <c r="G8" s="90"/>
      <c r="H8" s="46"/>
    </row>
    <row r="9" spans="1:8">
      <c r="A9" s="122" t="s">
        <v>138</v>
      </c>
      <c r="B9" s="122"/>
      <c r="C9" s="139">
        <v>120.62560015</v>
      </c>
      <c r="D9" s="458"/>
      <c r="E9" s="458"/>
      <c r="F9" s="458"/>
      <c r="G9" s="458"/>
      <c r="H9" s="46"/>
    </row>
    <row r="10" spans="1:8" s="136" customFormat="1">
      <c r="A10" s="459"/>
      <c r="B10" s="459"/>
      <c r="C10" s="458"/>
      <c r="D10" s="458"/>
      <c r="E10" s="458"/>
      <c r="F10" s="458"/>
      <c r="G10" s="458"/>
      <c r="H10" s="46"/>
    </row>
    <row r="11" spans="1:8">
      <c r="A11" s="122" t="s">
        <v>94</v>
      </c>
      <c r="B11" s="122"/>
      <c r="C11" s="139">
        <v>1507.8200018749999</v>
      </c>
      <c r="D11" s="140"/>
      <c r="E11" s="140"/>
      <c r="F11" s="140"/>
      <c r="G11" s="140"/>
      <c r="H11" s="46"/>
    </row>
    <row r="12" spans="1:8" s="136" customFormat="1" ht="12" customHeight="1">
      <c r="A12" s="54"/>
      <c r="B12" s="54"/>
      <c r="C12" s="114"/>
      <c r="D12" s="298"/>
      <c r="E12" s="114"/>
      <c r="F12" s="114"/>
      <c r="G12" s="140"/>
      <c r="H12" s="46"/>
    </row>
    <row r="13" spans="1:8" s="136" customFormat="1" ht="12.75" thickBot="1">
      <c r="A13" s="374">
        <v>44196</v>
      </c>
      <c r="B13" s="138"/>
      <c r="C13" s="294" t="s">
        <v>45</v>
      </c>
      <c r="D13" s="291"/>
      <c r="E13" s="291"/>
      <c r="F13" s="291"/>
      <c r="G13" s="291"/>
      <c r="H13" s="46"/>
    </row>
    <row r="14" spans="1:8" s="136" customFormat="1">
      <c r="A14" s="666" t="s">
        <v>134</v>
      </c>
      <c r="B14" s="666"/>
      <c r="C14" s="90">
        <v>872.40172800000005</v>
      </c>
      <c r="D14" s="299"/>
      <c r="E14" s="299"/>
      <c r="F14" s="299"/>
      <c r="G14" s="299"/>
      <c r="H14" s="46"/>
    </row>
    <row r="15" spans="1:8" s="136" customFormat="1">
      <c r="A15" s="666" t="s">
        <v>135</v>
      </c>
      <c r="B15" s="666"/>
      <c r="C15" s="90">
        <v>826.57</v>
      </c>
      <c r="D15" s="299"/>
      <c r="E15" s="299"/>
      <c r="F15" s="299"/>
      <c r="G15" s="299"/>
      <c r="H15" s="46"/>
    </row>
    <row r="16" spans="1:8" s="136" customFormat="1">
      <c r="A16" s="666" t="s">
        <v>136</v>
      </c>
      <c r="B16" s="666"/>
      <c r="C16" s="90">
        <v>716.79776400000003</v>
      </c>
      <c r="D16" s="299"/>
      <c r="E16" s="299"/>
      <c r="F16" s="299"/>
      <c r="G16" s="299"/>
      <c r="H16" s="46"/>
    </row>
    <row r="17" spans="1:8" s="136" customFormat="1">
      <c r="A17" s="666" t="s">
        <v>137</v>
      </c>
      <c r="B17" s="666"/>
      <c r="C17" s="90">
        <v>805.2564973333333</v>
      </c>
      <c r="D17" s="90"/>
      <c r="E17" s="90"/>
      <c r="F17" s="90"/>
      <c r="G17" s="90"/>
      <c r="H17" s="46"/>
    </row>
    <row r="18" spans="1:8">
      <c r="A18" s="122" t="s">
        <v>138</v>
      </c>
      <c r="B18" s="122"/>
      <c r="C18" s="139">
        <v>120.78847459999999</v>
      </c>
      <c r="D18" s="458"/>
      <c r="E18" s="458"/>
      <c r="F18" s="458"/>
      <c r="G18" s="458"/>
      <c r="H18" s="46"/>
    </row>
    <row r="19" spans="1:8">
      <c r="A19" s="459"/>
      <c r="B19" s="459"/>
      <c r="C19" s="458"/>
      <c r="D19" s="140"/>
      <c r="E19" s="140"/>
      <c r="F19" s="140"/>
      <c r="G19" s="140"/>
      <c r="H19" s="59"/>
    </row>
    <row r="20" spans="1:8">
      <c r="A20" s="122" t="s">
        <v>94</v>
      </c>
      <c r="B20" s="122"/>
      <c r="C20" s="139">
        <v>1509.8559324999999</v>
      </c>
      <c r="D20" s="140"/>
      <c r="E20" s="140"/>
      <c r="F20" s="140"/>
      <c r="G20" s="140"/>
      <c r="H20" s="59"/>
    </row>
    <row r="21" spans="1:8">
      <c r="A21" s="665"/>
      <c r="B21" s="665"/>
      <c r="C21" s="665"/>
      <c r="D21" s="665"/>
      <c r="E21" s="665"/>
      <c r="F21" s="665"/>
      <c r="G21" s="665"/>
      <c r="H21" s="136"/>
    </row>
    <row r="22" spans="1:8">
      <c r="A22" s="665"/>
      <c r="B22" s="665"/>
      <c r="C22" s="665"/>
      <c r="D22" s="665"/>
      <c r="E22" s="665"/>
      <c r="F22" s="665"/>
      <c r="G22" s="665"/>
      <c r="H22" s="136"/>
    </row>
    <row r="23" spans="1:8">
      <c r="A23" s="534"/>
      <c r="B23" s="534"/>
      <c r="C23" s="534"/>
      <c r="D23" s="534"/>
      <c r="E23" s="534"/>
      <c r="F23" s="534"/>
      <c r="G23" s="534"/>
      <c r="H23" s="136"/>
    </row>
    <row r="24" spans="1:8">
      <c r="A24" s="534"/>
      <c r="B24" s="534"/>
      <c r="C24" s="534"/>
      <c r="D24" s="534"/>
      <c r="E24" s="534"/>
      <c r="F24" s="534"/>
      <c r="G24" s="534"/>
      <c r="H24" s="136"/>
    </row>
    <row r="25" spans="1:8" ht="14.25">
      <c r="A25" s="145"/>
      <c r="B25" s="534"/>
      <c r="C25" s="534"/>
      <c r="D25" s="534"/>
      <c r="E25" s="534"/>
      <c r="F25" s="534"/>
      <c r="G25" s="534"/>
      <c r="H25" s="136"/>
    </row>
    <row r="51" spans="2:2">
      <c r="B51" s="387">
        <v>43646</v>
      </c>
    </row>
    <row r="52" spans="2:2">
      <c r="B52" s="136">
        <v>5903</v>
      </c>
    </row>
    <row r="53" spans="2:2">
      <c r="B53" s="136">
        <v>26293</v>
      </c>
    </row>
    <row r="54" spans="2:2">
      <c r="B54" s="136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workbookViewId="0">
      <selection activeCell="C67" sqref="C67"/>
    </sheetView>
  </sheetViews>
  <sheetFormatPr baseColWidth="10" defaultColWidth="11" defaultRowHeight="12"/>
  <cols>
    <col min="1" max="1" width="20.375" style="5" customWidth="1"/>
    <col min="2" max="2" width="2.75" style="5" customWidth="1"/>
    <col min="3" max="3" width="40.875" style="5" customWidth="1"/>
    <col min="4" max="4" width="12" style="5" customWidth="1"/>
    <col min="5" max="5" width="10.625" style="5" customWidth="1"/>
    <col min="6" max="6" width="9.875" style="5" customWidth="1"/>
    <col min="7" max="9" width="11" style="5"/>
    <col min="10" max="10" width="9.875" style="5" bestFit="1" customWidth="1"/>
    <col min="11" max="11" width="19.75" style="5" bestFit="1" customWidth="1"/>
    <col min="12" max="16384" width="11" style="5"/>
  </cols>
  <sheetData>
    <row r="1" spans="1:12" ht="21">
      <c r="A1" s="373" t="s">
        <v>139</v>
      </c>
      <c r="B1" s="9"/>
      <c r="C1" s="9"/>
      <c r="D1" s="61"/>
      <c r="E1" s="61"/>
      <c r="F1" s="136"/>
      <c r="G1" s="136"/>
      <c r="H1" s="136"/>
      <c r="I1" s="136"/>
      <c r="J1" s="136"/>
      <c r="K1" s="136"/>
      <c r="L1" s="136"/>
    </row>
    <row r="2" spans="1:12">
      <c r="A2" s="534" t="s">
        <v>35</v>
      </c>
      <c r="B2" s="468"/>
      <c r="C2" s="10"/>
      <c r="D2" s="11"/>
      <c r="E2" s="10"/>
      <c r="F2" s="468"/>
      <c r="G2" s="468"/>
      <c r="H2" s="468"/>
      <c r="I2" s="136"/>
      <c r="J2" s="136"/>
      <c r="K2" s="136"/>
      <c r="L2" s="136"/>
    </row>
    <row r="3" spans="1:12">
      <c r="A3" s="26"/>
      <c r="B3" s="26"/>
      <c r="C3" s="26"/>
      <c r="D3" s="494"/>
      <c r="E3" s="495" t="s">
        <v>140</v>
      </c>
      <c r="F3" s="26"/>
      <c r="G3" s="26"/>
      <c r="H3" s="468"/>
      <c r="I3" s="136"/>
      <c r="J3" s="136"/>
      <c r="K3" s="136"/>
      <c r="L3" s="136"/>
    </row>
    <row r="4" spans="1:12">
      <c r="A4" s="669" t="s">
        <v>141</v>
      </c>
      <c r="B4" s="669"/>
      <c r="C4" s="496" t="s">
        <v>142</v>
      </c>
      <c r="D4" s="497" t="s">
        <v>143</v>
      </c>
      <c r="E4" s="497" t="s">
        <v>144</v>
      </c>
      <c r="F4" s="498">
        <v>2020</v>
      </c>
      <c r="G4" s="499">
        <v>2019</v>
      </c>
      <c r="H4" s="468"/>
      <c r="I4" s="136"/>
      <c r="J4" s="136"/>
      <c r="K4" s="136"/>
      <c r="L4" s="136"/>
    </row>
    <row r="5" spans="1:12">
      <c r="A5" s="500"/>
      <c r="B5" s="501"/>
      <c r="C5" s="502"/>
      <c r="D5" s="495"/>
      <c r="E5" s="495"/>
      <c r="F5" s="500"/>
      <c r="G5" s="503"/>
      <c r="H5" s="468"/>
      <c r="I5" s="136"/>
      <c r="J5" s="136"/>
      <c r="K5" s="136"/>
      <c r="L5" s="136"/>
    </row>
    <row r="6" spans="1:12">
      <c r="A6" s="667" t="s">
        <v>145</v>
      </c>
      <c r="B6" s="667"/>
      <c r="C6" s="482"/>
      <c r="D6" s="483"/>
      <c r="E6" s="483"/>
      <c r="F6" s="504"/>
      <c r="G6" s="505"/>
      <c r="H6" s="468"/>
      <c r="I6" s="136"/>
      <c r="J6" s="136"/>
      <c r="K6" s="136"/>
      <c r="L6" s="136"/>
    </row>
    <row r="7" spans="1:12">
      <c r="A7" s="490" t="s">
        <v>146</v>
      </c>
      <c r="B7" s="488"/>
      <c r="C7" s="482" t="s">
        <v>147</v>
      </c>
      <c r="D7" s="483">
        <v>2029</v>
      </c>
      <c r="E7" s="483">
        <v>2024</v>
      </c>
      <c r="F7" s="506">
        <v>300</v>
      </c>
      <c r="G7" s="489">
        <v>300</v>
      </c>
      <c r="H7" s="468"/>
      <c r="I7" s="136"/>
      <c r="J7" s="136"/>
      <c r="K7" s="136"/>
      <c r="L7" s="136"/>
    </row>
    <row r="8" spans="1:12">
      <c r="A8" s="621" t="s">
        <v>148</v>
      </c>
      <c r="B8" s="622"/>
      <c r="C8" s="623"/>
      <c r="D8" s="624"/>
      <c r="E8" s="624"/>
      <c r="F8" s="625">
        <v>300</v>
      </c>
      <c r="G8" s="626">
        <v>300</v>
      </c>
      <c r="H8" s="468"/>
      <c r="I8" s="136"/>
      <c r="J8" s="136"/>
      <c r="K8" s="136"/>
      <c r="L8" s="136"/>
    </row>
    <row r="9" spans="1:12">
      <c r="A9" s="511" t="s">
        <v>149</v>
      </c>
      <c r="B9" s="512"/>
      <c r="C9" s="513"/>
      <c r="D9" s="514"/>
      <c r="E9" s="514"/>
      <c r="F9" s="521">
        <v>102</v>
      </c>
      <c r="G9" s="515">
        <v>97</v>
      </c>
      <c r="H9" s="468"/>
      <c r="I9" s="136"/>
      <c r="J9" s="136"/>
      <c r="K9" s="136"/>
      <c r="L9" s="136"/>
    </row>
    <row r="10" spans="1:12" ht="14.25">
      <c r="A10" s="490"/>
      <c r="B10" s="508"/>
      <c r="C10" s="482"/>
      <c r="D10" s="507"/>
      <c r="E10" s="507"/>
      <c r="F10" s="520"/>
      <c r="G10" s="509"/>
      <c r="H10" s="12"/>
      <c r="I10" s="26"/>
      <c r="J10" s="136"/>
      <c r="K10" s="136"/>
      <c r="L10" s="136"/>
    </row>
    <row r="11" spans="1:12" ht="14.25">
      <c r="A11" s="667" t="s">
        <v>150</v>
      </c>
      <c r="B11" s="667"/>
      <c r="C11" s="485"/>
      <c r="D11" s="482"/>
      <c r="E11" s="482"/>
      <c r="F11" s="486"/>
      <c r="G11" s="487"/>
      <c r="H11" s="12"/>
      <c r="I11" s="26"/>
      <c r="J11" s="136"/>
      <c r="K11" s="136"/>
      <c r="L11" s="136"/>
    </row>
    <row r="12" spans="1:12">
      <c r="A12" s="62" t="s">
        <v>151</v>
      </c>
      <c r="B12" s="488"/>
      <c r="C12" s="482" t="s">
        <v>152</v>
      </c>
      <c r="D12" s="483"/>
      <c r="E12" s="484">
        <v>2023</v>
      </c>
      <c r="F12" s="489">
        <v>225</v>
      </c>
      <c r="G12" s="489">
        <v>225</v>
      </c>
      <c r="H12" s="12"/>
      <c r="I12" s="26"/>
      <c r="J12" s="136"/>
      <c r="K12" s="136"/>
      <c r="L12" s="136"/>
    </row>
    <row r="13" spans="1:12" s="401" customFormat="1">
      <c r="A13" s="621" t="s">
        <v>153</v>
      </c>
      <c r="B13" s="622"/>
      <c r="C13" s="623"/>
      <c r="D13" s="624"/>
      <c r="E13" s="624"/>
      <c r="F13" s="625">
        <v>225</v>
      </c>
      <c r="G13" s="626">
        <v>225</v>
      </c>
      <c r="H13" s="26"/>
      <c r="I13" s="26"/>
      <c r="J13" s="26"/>
      <c r="K13" s="26"/>
      <c r="L13" s="26"/>
    </row>
    <row r="14" spans="1:12" s="401" customFormat="1">
      <c r="A14" s="511" t="s">
        <v>154</v>
      </c>
      <c r="B14" s="516"/>
      <c r="C14" s="517"/>
      <c r="D14" s="518"/>
      <c r="E14" s="518"/>
      <c r="F14" s="519">
        <v>63</v>
      </c>
      <c r="G14" s="520">
        <v>80</v>
      </c>
      <c r="H14" s="26"/>
      <c r="I14" s="26"/>
      <c r="J14" s="26"/>
      <c r="K14" s="26"/>
      <c r="L14" s="26"/>
    </row>
    <row r="15" spans="1:12">
      <c r="A15" s="490"/>
      <c r="B15" s="491"/>
      <c r="C15" s="482"/>
      <c r="D15" s="482"/>
      <c r="E15" s="482"/>
      <c r="F15" s="492"/>
      <c r="G15" s="493"/>
      <c r="H15" s="26"/>
      <c r="I15" s="26"/>
      <c r="J15" s="26"/>
      <c r="K15" s="26"/>
      <c r="L15" s="26"/>
    </row>
    <row r="16" spans="1:12">
      <c r="A16" s="621" t="s">
        <v>155</v>
      </c>
      <c r="B16" s="627"/>
      <c r="C16" s="623"/>
      <c r="D16" s="628"/>
      <c r="E16" s="628"/>
      <c r="F16" s="625">
        <v>525</v>
      </c>
      <c r="G16" s="629">
        <v>525</v>
      </c>
      <c r="H16" s="26"/>
      <c r="I16" s="26"/>
      <c r="J16" s="26"/>
      <c r="K16" s="26"/>
      <c r="L16" s="26"/>
    </row>
    <row r="17" spans="1:12" s="136" customFormat="1">
      <c r="A17" s="630" t="s">
        <v>156</v>
      </c>
      <c r="B17" s="631"/>
      <c r="C17" s="632"/>
      <c r="D17" s="633"/>
      <c r="E17" s="633"/>
      <c r="F17" s="634">
        <v>690</v>
      </c>
      <c r="G17" s="635">
        <v>702</v>
      </c>
      <c r="H17" s="26"/>
      <c r="I17" s="26"/>
      <c r="J17" s="26"/>
      <c r="K17" s="26"/>
      <c r="L17" s="26"/>
    </row>
    <row r="18" spans="1:12" s="136" customFormat="1">
      <c r="A18" s="510"/>
      <c r="B18" s="522"/>
      <c r="C18" s="16"/>
      <c r="D18" s="20"/>
      <c r="E18" s="20"/>
      <c r="F18" s="460"/>
      <c r="G18" s="523"/>
      <c r="H18" s="26"/>
      <c r="I18" s="26"/>
      <c r="J18" s="26"/>
      <c r="K18" s="26"/>
      <c r="L18" s="26"/>
    </row>
    <row r="19" spans="1:12">
      <c r="A19" s="401"/>
      <c r="B19" s="401"/>
      <c r="C19" s="401"/>
      <c r="D19" s="401"/>
      <c r="E19" s="401"/>
      <c r="F19" s="401"/>
      <c r="G19" s="401"/>
      <c r="H19" s="401"/>
      <c r="I19" s="401"/>
      <c r="J19" s="401"/>
      <c r="K19" s="136"/>
      <c r="L19" s="136"/>
    </row>
    <row r="20" spans="1:12">
      <c r="A20" s="401" t="s">
        <v>157</v>
      </c>
      <c r="B20" s="26"/>
      <c r="C20" s="401"/>
      <c r="D20" s="401"/>
      <c r="E20" s="401"/>
      <c r="F20" s="401"/>
      <c r="G20" s="401"/>
      <c r="H20" s="401"/>
      <c r="I20" s="401"/>
      <c r="J20" s="401"/>
      <c r="K20" s="136"/>
      <c r="L20" s="136"/>
    </row>
    <row r="21" spans="1:12">
      <c r="A21" s="401" t="s">
        <v>158</v>
      </c>
      <c r="B21" s="26"/>
      <c r="C21" s="401"/>
      <c r="D21" s="401"/>
      <c r="E21" s="401"/>
      <c r="F21" s="401"/>
      <c r="G21" s="401"/>
      <c r="H21" s="401"/>
      <c r="I21" s="401"/>
      <c r="J21" s="401"/>
      <c r="K21" s="136"/>
      <c r="L21" s="136"/>
    </row>
    <row r="23" spans="1:12" ht="12.75">
      <c r="A23" s="63"/>
      <c r="B23" s="63"/>
      <c r="C23" s="63"/>
      <c r="D23" s="63"/>
      <c r="E23" s="63"/>
      <c r="F23" s="63"/>
      <c r="G23" s="63"/>
      <c r="H23" s="136"/>
      <c r="I23" s="136"/>
      <c r="J23" s="136"/>
      <c r="K23" s="136"/>
      <c r="L23" s="136"/>
    </row>
    <row r="24" spans="1:12">
      <c r="A24" s="603"/>
      <c r="B24" s="64"/>
      <c r="C24" s="64"/>
      <c r="D24" s="64"/>
      <c r="E24" s="64"/>
      <c r="F24" s="668"/>
      <c r="G24" s="668"/>
      <c r="H24" s="136"/>
      <c r="I24" s="136"/>
      <c r="J24" s="136"/>
      <c r="K24" s="136"/>
      <c r="L24" s="136"/>
    </row>
    <row r="50" spans="10:12" ht="12.75">
      <c r="J50" s="26"/>
      <c r="K50" s="63"/>
      <c r="L50" s="63"/>
    </row>
    <row r="51" spans="10:12" ht="12.75">
      <c r="J51" s="26"/>
      <c r="K51" s="63"/>
      <c r="L51" s="63"/>
    </row>
    <row r="52" spans="10:12" ht="12.75">
      <c r="J52" s="26"/>
      <c r="K52" s="63"/>
      <c r="L52" s="63"/>
    </row>
    <row r="53" spans="10:12" ht="12.75">
      <c r="J53" s="26"/>
      <c r="K53" s="63"/>
      <c r="L53" s="63"/>
    </row>
    <row r="54" spans="10:12" ht="12.75">
      <c r="J54" s="26"/>
      <c r="K54" s="63"/>
      <c r="L54" s="63"/>
    </row>
  </sheetData>
  <mergeCells count="4">
    <mergeCell ref="A6:B6"/>
    <mergeCell ref="F24:G24"/>
    <mergeCell ref="A4:B4"/>
    <mergeCell ref="A11:B11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9"/>
  <sheetViews>
    <sheetView zoomScaleNormal="100" workbookViewId="0">
      <selection activeCell="A6" sqref="A6"/>
    </sheetView>
  </sheetViews>
  <sheetFormatPr baseColWidth="10" defaultColWidth="11" defaultRowHeight="12"/>
  <cols>
    <col min="1" max="1" width="22.75" style="124" customWidth="1"/>
    <col min="2" max="2" width="14.25" style="124" customWidth="1"/>
    <col min="3" max="3" width="12.875" style="124" customWidth="1"/>
    <col min="4" max="4" width="11.5" style="124" customWidth="1"/>
    <col min="5" max="5" width="10.375" style="124" customWidth="1"/>
    <col min="6" max="6" width="10.375" style="5" customWidth="1"/>
    <col min="7" max="16384" width="11" style="5"/>
  </cols>
  <sheetData>
    <row r="1" spans="1:14" ht="21">
      <c r="A1" s="373" t="s">
        <v>159</v>
      </c>
      <c r="B1" s="37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>
      <c r="A2" s="33"/>
      <c r="B2" s="37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6" t="s">
        <v>160</v>
      </c>
      <c r="B3" s="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>
      <c r="A4" s="136"/>
      <c r="B4" s="136"/>
      <c r="C4" s="136"/>
      <c r="D4" s="136"/>
      <c r="E4" s="136"/>
      <c r="F4" s="136"/>
      <c r="G4" s="136"/>
      <c r="H4" s="136"/>
      <c r="I4" s="136"/>
      <c r="J4" s="67"/>
      <c r="K4" s="68"/>
      <c r="L4" s="136"/>
      <c r="M4" s="136"/>
      <c r="N4" s="136"/>
    </row>
    <row r="5" spans="1:14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68"/>
      <c r="L5" s="136"/>
      <c r="M5" s="136"/>
      <c r="N5" s="136"/>
    </row>
    <row r="6" spans="1:14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68"/>
      <c r="M7" s="136"/>
      <c r="N7" s="68"/>
    </row>
    <row r="8" spans="1:14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J33"/>
  <sheetViews>
    <sheetView showGridLines="0" workbookViewId="0">
      <selection activeCell="D19" sqref="D19"/>
    </sheetView>
  </sheetViews>
  <sheetFormatPr baseColWidth="10" defaultColWidth="11" defaultRowHeight="12"/>
  <cols>
    <col min="1" max="1" width="30.5" style="124" bestFit="1" customWidth="1"/>
    <col min="2" max="2" width="13" style="124" bestFit="1" customWidth="1"/>
    <col min="3" max="3" width="27.875" style="124" customWidth="1"/>
    <col min="4" max="4" width="11" style="5"/>
    <col min="5" max="5" width="15.625" style="5" customWidth="1"/>
    <col min="6" max="16384" width="11" style="5"/>
  </cols>
  <sheetData>
    <row r="1" spans="1:10" ht="21">
      <c r="A1" s="373" t="s">
        <v>161</v>
      </c>
      <c r="B1" s="373"/>
      <c r="C1" s="373"/>
      <c r="D1" s="136"/>
      <c r="E1" s="534"/>
      <c r="F1" s="136"/>
      <c r="G1" s="136"/>
      <c r="H1" s="136"/>
      <c r="I1" s="136"/>
      <c r="J1" s="136"/>
    </row>
    <row r="2" spans="1:10">
      <c r="A2" s="69" t="s">
        <v>35</v>
      </c>
      <c r="B2" s="125"/>
      <c r="C2" s="125"/>
      <c r="D2" s="136"/>
      <c r="E2" s="534"/>
      <c r="F2" s="136"/>
      <c r="G2" s="136"/>
      <c r="H2" s="136"/>
      <c r="I2" s="136"/>
      <c r="J2" s="136"/>
    </row>
    <row r="3" spans="1:10" s="136" customFormat="1">
      <c r="A3" s="69"/>
      <c r="B3" s="125"/>
      <c r="C3" s="125"/>
      <c r="E3" s="534"/>
    </row>
    <row r="4" spans="1:10" s="136" customFormat="1" ht="24.75" thickBot="1">
      <c r="A4" s="606">
        <v>2020</v>
      </c>
      <c r="B4" s="134" t="s">
        <v>162</v>
      </c>
      <c r="C4" s="407" t="s">
        <v>163</v>
      </c>
      <c r="E4" s="534"/>
      <c r="F4" s="401"/>
    </row>
    <row r="5" spans="1:10" s="136" customFormat="1">
      <c r="A5" s="136" t="s">
        <v>107</v>
      </c>
      <c r="B5" s="408">
        <v>14408.070893</v>
      </c>
      <c r="C5" s="479">
        <v>13756.001094200001</v>
      </c>
      <c r="E5" s="578"/>
      <c r="F5" s="401"/>
    </row>
    <row r="6" spans="1:10" s="136" customFormat="1">
      <c r="A6" s="136" t="s">
        <v>111</v>
      </c>
      <c r="B6" s="408">
        <v>30989.113893999995</v>
      </c>
      <c r="C6" s="479">
        <v>29691.043059449999</v>
      </c>
      <c r="E6" s="578"/>
      <c r="F6" s="401"/>
    </row>
    <row r="7" spans="1:10" s="136" customFormat="1">
      <c r="A7" s="48" t="s">
        <v>164</v>
      </c>
      <c r="B7" s="409">
        <v>45397.184786999991</v>
      </c>
      <c r="C7" s="409">
        <v>43447.04415365</v>
      </c>
      <c r="E7" s="534"/>
    </row>
    <row r="8" spans="1:10" s="136" customFormat="1">
      <c r="A8" s="136" t="s">
        <v>165</v>
      </c>
      <c r="B8" s="481">
        <v>143.87061</v>
      </c>
      <c r="C8" s="479">
        <v>115.77795499999999</v>
      </c>
      <c r="E8" s="534"/>
    </row>
    <row r="9" spans="1:10" s="136" customFormat="1">
      <c r="A9" s="48" t="s">
        <v>166</v>
      </c>
      <c r="B9" s="409">
        <v>45253.314176999993</v>
      </c>
      <c r="C9" s="409">
        <v>43331.266198650002</v>
      </c>
      <c r="E9" s="534"/>
    </row>
    <row r="10" spans="1:10" s="136" customFormat="1">
      <c r="B10" s="410"/>
      <c r="C10" s="411"/>
      <c r="E10" s="534"/>
    </row>
    <row r="11" spans="1:10" s="136" customFormat="1">
      <c r="A11" s="7"/>
      <c r="B11" s="411"/>
      <c r="C11" s="411"/>
      <c r="E11" s="534"/>
      <c r="H11" s="401"/>
      <c r="I11" s="401"/>
    </row>
    <row r="12" spans="1:10" s="136" customFormat="1">
      <c r="A12" s="7"/>
      <c r="B12" s="411"/>
      <c r="C12" s="411"/>
      <c r="E12" s="534"/>
      <c r="H12" s="401"/>
      <c r="I12" s="401"/>
    </row>
    <row r="13" spans="1:10" ht="24.75" thickBot="1">
      <c r="A13" s="606">
        <v>2019</v>
      </c>
      <c r="B13" s="134" t="s">
        <v>162</v>
      </c>
      <c r="C13" s="598"/>
      <c r="D13" s="136"/>
      <c r="E13" s="534"/>
      <c r="F13" s="136"/>
      <c r="G13" s="136"/>
      <c r="H13" s="136"/>
      <c r="I13" s="136"/>
      <c r="J13" s="136"/>
    </row>
    <row r="14" spans="1:10" ht="13.5" customHeight="1">
      <c r="A14" s="136" t="s">
        <v>107</v>
      </c>
      <c r="B14" s="479">
        <v>13103.9312954</v>
      </c>
      <c r="C14" s="599"/>
      <c r="D14" s="136"/>
      <c r="E14" s="534"/>
      <c r="F14" s="136"/>
      <c r="G14" s="136"/>
      <c r="H14" s="136"/>
      <c r="I14" s="136"/>
      <c r="J14" s="136"/>
    </row>
    <row r="15" spans="1:10">
      <c r="A15" s="136" t="s">
        <v>111</v>
      </c>
      <c r="B15" s="479">
        <v>28392.972224900001</v>
      </c>
      <c r="C15" s="599"/>
      <c r="D15" s="136"/>
      <c r="E15" s="534"/>
      <c r="F15" s="136"/>
      <c r="G15" s="136"/>
      <c r="H15" s="136"/>
      <c r="I15" s="136"/>
      <c r="J15" s="136"/>
    </row>
    <row r="16" spans="1:10">
      <c r="A16" s="84" t="s">
        <v>164</v>
      </c>
      <c r="B16" s="409">
        <v>41496.903520300002</v>
      </c>
      <c r="C16" s="599"/>
      <c r="D16" s="136"/>
      <c r="E16" s="534"/>
      <c r="F16" s="136"/>
      <c r="G16" s="136"/>
      <c r="H16" s="136"/>
      <c r="I16" s="136"/>
      <c r="J16" s="136"/>
    </row>
    <row r="17" spans="1:6">
      <c r="A17" s="136" t="s">
        <v>165</v>
      </c>
      <c r="B17" s="481">
        <v>87.685299999999998</v>
      </c>
      <c r="C17" s="600"/>
      <c r="D17" s="136"/>
      <c r="E17" s="534"/>
      <c r="F17" s="136"/>
    </row>
    <row r="18" spans="1:6">
      <c r="A18" s="84" t="s">
        <v>166</v>
      </c>
      <c r="B18" s="409">
        <v>41409.218220300005</v>
      </c>
      <c r="C18" s="600"/>
      <c r="D18" s="136"/>
      <c r="E18" s="136"/>
      <c r="F18" s="136"/>
    </row>
    <row r="19" spans="1:6">
      <c r="A19" s="136"/>
      <c r="B19" s="411"/>
      <c r="C19" s="411"/>
      <c r="D19" s="136"/>
      <c r="E19" s="136"/>
      <c r="F19" s="136"/>
    </row>
    <row r="21" spans="1:6">
      <c r="A21" s="136" t="s">
        <v>167</v>
      </c>
      <c r="B21" s="136"/>
      <c r="C21" s="136"/>
      <c r="D21" s="136"/>
      <c r="E21" s="136"/>
      <c r="F21" s="136"/>
    </row>
    <row r="22" spans="1:6">
      <c r="A22" s="136" t="s">
        <v>168</v>
      </c>
      <c r="B22" s="136"/>
      <c r="C22" s="136"/>
      <c r="D22" s="136"/>
      <c r="E22" s="136"/>
      <c r="F22" s="136"/>
    </row>
    <row r="28" spans="1:6">
      <c r="A28" s="73"/>
      <c r="B28" s="136"/>
      <c r="C28" s="136"/>
      <c r="D28" s="136"/>
      <c r="E28" s="136"/>
      <c r="F28" s="136"/>
    </row>
    <row r="30" spans="1:6">
      <c r="A30" s="136"/>
      <c r="B30" s="136"/>
      <c r="C30" s="136"/>
      <c r="D30" s="136"/>
      <c r="E30" s="136"/>
      <c r="F30" s="136"/>
    </row>
    <row r="31" spans="1:6">
      <c r="A31" s="136"/>
      <c r="B31" s="136"/>
      <c r="C31" s="136"/>
      <c r="D31" s="136"/>
      <c r="E31" s="136"/>
      <c r="F31" s="136"/>
    </row>
    <row r="32" spans="1:6">
      <c r="A32" s="136"/>
      <c r="B32" s="136"/>
      <c r="C32" s="136"/>
      <c r="D32" s="136"/>
      <c r="E32" s="136"/>
      <c r="F32" s="136"/>
    </row>
    <row r="33" spans="1:4">
      <c r="A33" s="136"/>
      <c r="B33" s="136"/>
      <c r="C33" s="136"/>
      <c r="D33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28"/>
  <sheetViews>
    <sheetView zoomScaleNormal="100" workbookViewId="0">
      <selection activeCell="C5" sqref="C5:E26"/>
    </sheetView>
  </sheetViews>
  <sheetFormatPr baseColWidth="10" defaultColWidth="11" defaultRowHeight="12"/>
  <cols>
    <col min="1" max="1" width="29.875" style="5" customWidth="1"/>
    <col min="2" max="2" width="2.75" style="5" customWidth="1"/>
    <col min="3" max="3" width="7.625" style="5" customWidth="1"/>
    <col min="4" max="4" width="9.5" style="5" customWidth="1"/>
    <col min="5" max="5" width="7.625" style="5" customWidth="1"/>
    <col min="6" max="6" width="7.625" style="4" customWidth="1"/>
    <col min="7" max="7" width="11" style="5"/>
    <col min="8" max="8" width="21.25" style="5" customWidth="1"/>
    <col min="9" max="16384" width="11" style="5"/>
  </cols>
  <sheetData>
    <row r="1" spans="1:8" ht="21">
      <c r="A1" s="373" t="s">
        <v>169</v>
      </c>
      <c r="B1" s="610"/>
      <c r="C1" s="127"/>
      <c r="D1" s="610"/>
      <c r="E1" s="610"/>
      <c r="F1" s="468"/>
      <c r="G1" s="136"/>
      <c r="H1" s="136"/>
    </row>
    <row r="2" spans="1:8" s="136" customFormat="1">
      <c r="A2" s="610" t="s">
        <v>35</v>
      </c>
      <c r="B2" s="610"/>
      <c r="C2" s="56"/>
      <c r="D2" s="610"/>
      <c r="E2" s="610"/>
      <c r="F2" s="468"/>
    </row>
    <row r="3" spans="1:8">
      <c r="A3" s="136"/>
      <c r="B3" s="610"/>
      <c r="C3" s="29"/>
      <c r="D3" s="45"/>
      <c r="E3" s="45"/>
      <c r="F3" s="468"/>
      <c r="G3" s="136"/>
      <c r="H3" s="136"/>
    </row>
    <row r="4" spans="1:8" s="136" customFormat="1" ht="36.75" thickBot="1">
      <c r="A4" s="606">
        <v>2020</v>
      </c>
      <c r="B4" s="65"/>
      <c r="C4" s="65" t="s">
        <v>170</v>
      </c>
      <c r="D4" s="134" t="s">
        <v>171</v>
      </c>
      <c r="E4" s="65" t="s">
        <v>49</v>
      </c>
      <c r="F4" s="468"/>
    </row>
    <row r="5" spans="1:8" s="136" customFormat="1">
      <c r="A5" s="136" t="s">
        <v>172</v>
      </c>
      <c r="B5" s="412"/>
      <c r="C5" s="413">
        <v>12.95335865</v>
      </c>
      <c r="D5" s="238">
        <v>1.12060249</v>
      </c>
      <c r="E5" s="238">
        <v>14.07396114</v>
      </c>
      <c r="F5" s="468"/>
    </row>
    <row r="6" spans="1:8" s="136" customFormat="1">
      <c r="A6" s="136" t="s">
        <v>173</v>
      </c>
      <c r="B6" s="412"/>
      <c r="C6" s="413">
        <v>2509.3019503999994</v>
      </c>
      <c r="D6" s="238">
        <v>500.54926222</v>
      </c>
      <c r="E6" s="238">
        <v>3009.8512126199994</v>
      </c>
      <c r="F6" s="468"/>
    </row>
    <row r="7" spans="1:8" s="136" customFormat="1">
      <c r="A7" s="136" t="s">
        <v>174</v>
      </c>
      <c r="B7" s="412"/>
      <c r="C7" s="413">
        <v>346.16785957000002</v>
      </c>
      <c r="D7" s="238">
        <v>10.272799730000001</v>
      </c>
      <c r="E7" s="238">
        <v>356.44065929999999</v>
      </c>
      <c r="F7" s="468"/>
    </row>
    <row r="8" spans="1:8" s="136" customFormat="1">
      <c r="A8" s="136" t="s">
        <v>175</v>
      </c>
      <c r="B8" s="412"/>
      <c r="C8" s="413">
        <v>770.61793459999717</v>
      </c>
      <c r="D8" s="238">
        <v>300.79938222000021</v>
      </c>
      <c r="E8" s="238">
        <v>1071.4173168199973</v>
      </c>
      <c r="F8" s="468"/>
    </row>
    <row r="9" spans="1:8" s="136" customFormat="1">
      <c r="A9" s="136" t="s">
        <v>176</v>
      </c>
      <c r="B9" s="412"/>
      <c r="C9" s="413">
        <v>2.646134E-2</v>
      </c>
      <c r="D9" s="238">
        <v>0.47353866</v>
      </c>
      <c r="E9" s="238">
        <v>0.5</v>
      </c>
      <c r="F9" s="468"/>
    </row>
    <row r="10" spans="1:8" s="136" customFormat="1">
      <c r="A10" s="136" t="s">
        <v>177</v>
      </c>
      <c r="B10" s="412"/>
      <c r="C10" s="413">
        <v>10046.932435440003</v>
      </c>
      <c r="D10" s="238">
        <v>377.95956922000005</v>
      </c>
      <c r="E10" s="238">
        <v>10424.892004660003</v>
      </c>
      <c r="F10" s="468"/>
    </row>
    <row r="11" spans="1:8" s="136" customFormat="1">
      <c r="A11" s="136" t="s">
        <v>178</v>
      </c>
      <c r="B11" s="412"/>
      <c r="C11" s="413">
        <v>13686</v>
      </c>
      <c r="D11" s="413">
        <v>1191.1751545400002</v>
      </c>
      <c r="E11" s="413">
        <v>14877.17515454</v>
      </c>
      <c r="F11" s="468"/>
    </row>
    <row r="12" spans="1:8" s="136" customFormat="1">
      <c r="A12" s="74" t="s">
        <v>111</v>
      </c>
      <c r="B12" s="414"/>
      <c r="C12" s="239">
        <v>14545</v>
      </c>
      <c r="D12" s="239">
        <v>585</v>
      </c>
      <c r="E12" s="239">
        <v>15130</v>
      </c>
      <c r="F12" s="468"/>
    </row>
    <row r="13" spans="1:8" s="136" customFormat="1">
      <c r="A13" s="84" t="s">
        <v>179</v>
      </c>
      <c r="B13" s="51"/>
      <c r="C13" s="321">
        <v>28231</v>
      </c>
      <c r="D13" s="321">
        <v>1776.1751545400002</v>
      </c>
      <c r="E13" s="321">
        <v>30007.17515454</v>
      </c>
      <c r="F13" s="468"/>
      <c r="G13" s="36"/>
      <c r="H13" s="92"/>
    </row>
    <row r="14" spans="1:8" s="136" customFormat="1">
      <c r="B14" s="610"/>
      <c r="C14" s="29"/>
      <c r="D14" s="45"/>
      <c r="E14" s="45"/>
      <c r="F14" s="468"/>
    </row>
    <row r="15" spans="1:8" s="136" customFormat="1">
      <c r="B15" s="610"/>
      <c r="C15" s="29"/>
      <c r="D15" s="45"/>
      <c r="E15" s="45"/>
      <c r="F15" s="468"/>
    </row>
    <row r="16" spans="1:8" s="136" customFormat="1">
      <c r="B16" s="610"/>
      <c r="C16" s="29"/>
      <c r="D16" s="45"/>
      <c r="E16" s="45"/>
      <c r="F16" s="468"/>
    </row>
    <row r="17" spans="1:8" ht="36.75" thickBot="1">
      <c r="A17" s="606">
        <v>2019</v>
      </c>
      <c r="B17" s="65"/>
      <c r="C17" s="65" t="s">
        <v>170</v>
      </c>
      <c r="D17" s="134" t="s">
        <v>171</v>
      </c>
      <c r="E17" s="65" t="s">
        <v>49</v>
      </c>
      <c r="F17" s="29"/>
      <c r="G17" s="29"/>
      <c r="H17" s="136"/>
    </row>
    <row r="18" spans="1:8">
      <c r="A18" s="136" t="s">
        <v>172</v>
      </c>
      <c r="B18" s="412"/>
      <c r="C18" s="413">
        <v>12.96193991</v>
      </c>
      <c r="D18" s="238">
        <v>0.94487509999999997</v>
      </c>
      <c r="E18" s="238">
        <v>13.906815009999999</v>
      </c>
      <c r="F18" s="60"/>
      <c r="G18" s="468"/>
      <c r="H18" s="136"/>
    </row>
    <row r="19" spans="1:8">
      <c r="A19" s="136" t="s">
        <v>173</v>
      </c>
      <c r="B19" s="412"/>
      <c r="C19" s="413">
        <v>1486.6798599299996</v>
      </c>
      <c r="D19" s="238">
        <v>463.46446804999999</v>
      </c>
      <c r="E19" s="238">
        <v>1950.1443279799996</v>
      </c>
      <c r="F19" s="60"/>
      <c r="G19" s="136"/>
      <c r="H19" s="136"/>
    </row>
    <row r="20" spans="1:8">
      <c r="A20" s="136" t="s">
        <v>174</v>
      </c>
      <c r="B20" s="412"/>
      <c r="C20" s="413">
        <v>393.68629253999995</v>
      </c>
      <c r="D20" s="238">
        <v>3.1249199999999999</v>
      </c>
      <c r="E20" s="238">
        <v>396.81121253999993</v>
      </c>
      <c r="F20" s="60"/>
      <c r="G20" s="136"/>
      <c r="H20" s="136"/>
    </row>
    <row r="21" spans="1:8">
      <c r="A21" s="136" t="s">
        <v>175</v>
      </c>
      <c r="B21" s="412"/>
      <c r="C21" s="413">
        <v>734.30742348999956</v>
      </c>
      <c r="D21" s="238">
        <v>272.84322100000009</v>
      </c>
      <c r="E21" s="238">
        <v>1007.1506444899996</v>
      </c>
      <c r="F21" s="60"/>
      <c r="G21" s="136"/>
      <c r="H21" s="7"/>
    </row>
    <row r="22" spans="1:8">
      <c r="A22" s="136" t="s">
        <v>176</v>
      </c>
      <c r="B22" s="412"/>
      <c r="C22" s="413">
        <v>2.0457340000000001E-2</v>
      </c>
      <c r="D22" s="238">
        <v>0.47954265999999995</v>
      </c>
      <c r="E22" s="238">
        <v>0.49999999999999994</v>
      </c>
      <c r="F22" s="60"/>
      <c r="G22" s="136"/>
      <c r="H22" s="136"/>
    </row>
    <row r="23" spans="1:8">
      <c r="A23" s="136" t="s">
        <v>177</v>
      </c>
      <c r="B23" s="412"/>
      <c r="C23" s="413">
        <v>9206.3440267900005</v>
      </c>
      <c r="D23" s="238">
        <v>848.12183030999995</v>
      </c>
      <c r="E23" s="238">
        <v>10054.4658571</v>
      </c>
      <c r="F23" s="60"/>
      <c r="G23" s="136"/>
      <c r="H23" s="136"/>
    </row>
    <row r="24" spans="1:8">
      <c r="A24" s="136" t="s">
        <v>178</v>
      </c>
      <c r="B24" s="412"/>
      <c r="C24" s="413">
        <v>11834</v>
      </c>
      <c r="D24" s="413">
        <v>1588.9788571200002</v>
      </c>
      <c r="E24" s="413">
        <v>13422.978857119999</v>
      </c>
      <c r="F24" s="60"/>
      <c r="G24" s="136"/>
      <c r="H24" s="136"/>
    </row>
    <row r="25" spans="1:8">
      <c r="A25" s="74" t="s">
        <v>111</v>
      </c>
      <c r="B25" s="414"/>
      <c r="C25" s="239">
        <v>13775</v>
      </c>
      <c r="D25" s="239">
        <v>641</v>
      </c>
      <c r="E25" s="239">
        <v>14416</v>
      </c>
      <c r="F25" s="60"/>
      <c r="G25" s="136"/>
      <c r="H25" s="136"/>
    </row>
    <row r="26" spans="1:8">
      <c r="A26" s="84" t="s">
        <v>179</v>
      </c>
      <c r="B26" s="51"/>
      <c r="C26" s="321">
        <v>25609</v>
      </c>
      <c r="D26" s="321">
        <v>2229.9788571200002</v>
      </c>
      <c r="E26" s="321">
        <v>27838.978857119997</v>
      </c>
      <c r="F26" s="60"/>
      <c r="G26" s="136"/>
      <c r="H26" s="136"/>
    </row>
    <row r="28" spans="1:8">
      <c r="A28" s="136" t="s">
        <v>180</v>
      </c>
      <c r="B28" s="136"/>
      <c r="C28" s="136"/>
      <c r="D28" s="136"/>
      <c r="E28" s="136"/>
      <c r="F28" s="468"/>
      <c r="G28" s="136"/>
      <c r="H28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4414740EFB4C820770621D7159A3" ma:contentTypeVersion="2" ma:contentTypeDescription="Create a new document." ma:contentTypeScope="" ma:versionID="511b5347395e0c43b348394748798e54">
  <xsd:schema xmlns:xsd="http://www.w3.org/2001/XMLSchema" xmlns:xs="http://www.w3.org/2001/XMLSchema" xmlns:p="http://schemas.microsoft.com/office/2006/metadata/properties" xmlns:ns2="4315fb67-519e-4616-947a-3076539a5839" targetNamespace="http://schemas.microsoft.com/office/2006/metadata/properties" ma:root="true" ma:fieldsID="e8a1b51020b384bd81573df5eccbb05c" ns2:_="">
    <xsd:import namespace="4315fb67-519e-4616-947a-3076539a5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5fb67-519e-4616-947a-3076539a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27BCA-A826-4BEF-A660-C4F4B0D189FC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4315fb67-519e-4616-947a-3076539a5839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D2678-9425-425C-AD63-45DF83EF3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5fb67-519e-4616-947a-3076539a5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'2'!Utskriftsområde</vt:lpstr>
      <vt:lpstr>'21'!Utskriftsområde</vt:lpstr>
      <vt:lpstr>'22'!Utskriftsområde</vt:lpstr>
      <vt:lpstr>'26'!Utskriftsområde</vt:lpstr>
      <vt:lpstr>'27'!Utskriftsområde</vt:lpstr>
      <vt:lpstr>'28'!Utskriftsområde</vt:lpstr>
      <vt:lpstr>'3'!Utskriftsområde</vt:lpstr>
      <vt:lpstr>'5'!Utskriftsområde</vt:lpstr>
      <vt:lpstr>'6'!Utskriftsområde</vt:lpstr>
      <vt:lpstr>'7'!Utskriftsområde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Eli Svardal</cp:lastModifiedBy>
  <cp:revision/>
  <dcterms:created xsi:type="dcterms:W3CDTF">2008-04-01T14:46:24Z</dcterms:created>
  <dcterms:modified xsi:type="dcterms:W3CDTF">2021-04-29T11:51:24Z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ContentTypeId">
    <vt:lpwstr>0x01010082F24414740EFB4C820770621D7159A3</vt:lpwstr>
  </property>
</Properties>
</file>